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42.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yvelines78-my.sharepoint.com/personal/rmaisonnave_agence-autonomy_fr/Documents/Documents/AAC CPOM 78/"/>
    </mc:Choice>
  </mc:AlternateContent>
  <xr:revisionPtr revIDLastSave="234" documentId="8_{D7D0F5EA-8F8D-4F44-A103-873EBA7ED932}" xr6:coauthVersionLast="47" xr6:coauthVersionMax="47" xr10:uidLastSave="{0B2B743D-B63A-43FF-A50E-3C46FA4F9762}"/>
  <bookViews>
    <workbookView xWindow="28680" yWindow="-120" windowWidth="25440" windowHeight="15270" firstSheet="2" activeTab="2" xr2:uid="{3DEA31F9-A4E0-4C50-A095-B2F6594CA602}"/>
  </bookViews>
  <sheets>
    <sheet name="1. Lisez-moi" sheetId="63" r:id="rId1"/>
    <sheet name="2. Activité du service" sheetId="60" r:id="rId2"/>
    <sheet name="3. Assiette des heures CPOM" sheetId="61" r:id="rId3"/>
    <sheet name="4. Choix des F.A" sheetId="62" r:id="rId4"/>
    <sheet name="5. Suivi Opérationnel" sheetId="54" r:id="rId5"/>
    <sheet name="6. Suivi Financier - année 1" sheetId="55" r:id="rId6"/>
    <sheet name="Suivi Financier - année 2" sheetId="56" state="hidden" r:id="rId7"/>
    <sheet name="Suivi Financier - année 3" sheetId="57" state="hidden" r:id="rId8"/>
    <sheet name="Suivi Financier - année 4" sheetId="58" state="hidden" r:id="rId9"/>
    <sheet name="Suivi Financier - année 5" sheetId="59" state="hidden" r:id="rId10"/>
    <sheet name="FA 1.1.A" sheetId="2" r:id="rId11"/>
    <sheet name="FA 1.1.B" sheetId="4" r:id="rId12"/>
    <sheet name="FA 1.1.C" sheetId="5" r:id="rId13"/>
    <sheet name="FA 1.2.A" sheetId="6" r:id="rId14"/>
    <sheet name="FA 1.2.B" sheetId="7" r:id="rId15"/>
    <sheet name="FA 1.2.C" sheetId="8" r:id="rId16"/>
    <sheet name="FA 1.2.D" sheetId="9" r:id="rId17"/>
    <sheet name="FA 1.2.E" sheetId="10" r:id="rId18"/>
    <sheet name="FA 1.3.A" sheetId="11" r:id="rId19"/>
    <sheet name="FA 1.3.B" sheetId="12" r:id="rId20"/>
    <sheet name="FA 1.3.C" sheetId="13" r:id="rId21"/>
    <sheet name="FA 1.3.D" sheetId="14" r:id="rId22"/>
    <sheet name="FA 2.1.A" sheetId="15" r:id="rId23"/>
    <sheet name="FA 2.1.B" sheetId="16" r:id="rId24"/>
    <sheet name="FA 2.1.C" sheetId="17" r:id="rId25"/>
    <sheet name="FA 2.2.A" sheetId="18" r:id="rId26"/>
    <sheet name="FA 2.2.B" sheetId="19" r:id="rId27"/>
    <sheet name="FA 2.2.C" sheetId="20" r:id="rId28"/>
    <sheet name="FA 2.2.D" sheetId="21" r:id="rId29"/>
    <sheet name="FA 3.1.A" sheetId="22" r:id="rId30"/>
    <sheet name="FA 3.1.B" sheetId="24" r:id="rId31"/>
    <sheet name="FA 3.1.C" sheetId="25" r:id="rId32"/>
    <sheet name="FA 3.1.D" sheetId="26" r:id="rId33"/>
    <sheet name="FA 3.2.A" sheetId="27" r:id="rId34"/>
    <sheet name="FA 4.1.A" sheetId="28" r:id="rId35"/>
    <sheet name="FA 4.1.B" sheetId="29" r:id="rId36"/>
    <sheet name="FA 4.1.C" sheetId="30" r:id="rId37"/>
    <sheet name="FA 4.1.D" sheetId="31" r:id="rId38"/>
    <sheet name="FA 4.2.A" sheetId="32" r:id="rId39"/>
    <sheet name="FA 4.3.A" sheetId="33" r:id="rId40"/>
    <sheet name="FA 4.3.B" sheetId="34" r:id="rId41"/>
    <sheet name="FA 5.1.A" sheetId="35" r:id="rId42"/>
    <sheet name="FA 5.1.B" sheetId="36" r:id="rId43"/>
    <sheet name="FA 5.1.C" sheetId="37" r:id="rId44"/>
    <sheet name="FA 5.2.A" sheetId="38" r:id="rId45"/>
    <sheet name="FA 5.2.B" sheetId="39" r:id="rId46"/>
    <sheet name="FA 5.2.C" sheetId="40" r:id="rId47"/>
    <sheet name="FA 5.2.D" sheetId="41" r:id="rId48"/>
    <sheet name="FA 5.2.E" sheetId="65" r:id="rId49"/>
    <sheet name="FA 5.2.F" sheetId="66" r:id="rId50"/>
    <sheet name="FA 5.2.G" sheetId="67" r:id="rId51"/>
    <sheet name="FA 6.1.A" sheetId="42" r:id="rId52"/>
    <sheet name="FA 6.1.B" sheetId="43" r:id="rId53"/>
    <sheet name="FA 6.1.C" sheetId="44" r:id="rId54"/>
    <sheet name="FA 6.1.D" sheetId="64" r:id="rId55"/>
    <sheet name="FA 6.2.A" sheetId="46" r:id="rId56"/>
    <sheet name="FA 6.2.B" sheetId="47" r:id="rId57"/>
    <sheet name="FA 6.2.C" sheetId="48" r:id="rId58"/>
    <sheet name="FA supp 1" sheetId="49" r:id="rId59"/>
    <sheet name="FA supp 2" sheetId="50" r:id="rId60"/>
    <sheet name="FA supp 3" sheetId="51" r:id="rId61"/>
  </sheets>
  <externalReferences>
    <externalReference r:id="rId62"/>
    <externalReference r:id="rId63"/>
    <externalReference r:id="rId64"/>
    <externalReference r:id="rId65"/>
  </externalReferences>
  <definedNames>
    <definedName name="_xlnm._FilterDatabase" localSheetId="3" hidden="1">'4. Choix des F.A'!$B$17:$V$69</definedName>
    <definedName name="_xlnm._FilterDatabase" localSheetId="4" hidden="1">'5. Suivi Opérationnel'!$B$5:$P$56</definedName>
    <definedName name="_xlnm._FilterDatabase" localSheetId="5" hidden="1">'6. Suivi Financier - année 1'!$B$19:$P$70</definedName>
    <definedName name="_xlnm.Print_Titles" localSheetId="10">'FA 1.1.A'!$1:$14</definedName>
    <definedName name="_xlnm.Print_Titles" localSheetId="11">'FA 1.1.B'!$1:$14</definedName>
    <definedName name="_xlnm.Print_Titles" localSheetId="12">'FA 1.1.C'!$1:$14</definedName>
    <definedName name="_xlnm.Print_Titles" localSheetId="13">'FA 1.2.A'!$1:$14</definedName>
    <definedName name="_xlnm.Print_Titles" localSheetId="14">'FA 1.2.B'!$1:$14</definedName>
    <definedName name="_xlnm.Print_Titles" localSheetId="15">'FA 1.2.C'!$1:$14</definedName>
    <definedName name="_xlnm.Print_Titles" localSheetId="16">'FA 1.2.D'!$1:$14</definedName>
    <definedName name="_xlnm.Print_Titles" localSheetId="17">'FA 1.2.E'!$1:$14</definedName>
    <definedName name="_xlnm.Print_Titles" localSheetId="18">'FA 1.3.A'!$1:$14</definedName>
    <definedName name="_xlnm.Print_Titles" localSheetId="19">'FA 1.3.B'!$1:$14</definedName>
    <definedName name="_xlnm.Print_Titles" localSheetId="20">'FA 1.3.C'!$1:$14</definedName>
    <definedName name="_xlnm.Print_Titles" localSheetId="21">'FA 1.3.D'!$1:$14</definedName>
    <definedName name="_xlnm.Print_Titles" localSheetId="22">'FA 2.1.A'!$1:$14</definedName>
    <definedName name="_xlnm.Print_Titles" localSheetId="23">'FA 2.1.B'!$1:$14</definedName>
    <definedName name="_xlnm.Print_Titles" localSheetId="24">'FA 2.1.C'!$1:$14</definedName>
    <definedName name="_xlnm.Print_Titles" localSheetId="25">'FA 2.2.A'!$1:$14</definedName>
    <definedName name="_xlnm.Print_Titles" localSheetId="26">'FA 2.2.B'!$1:$14</definedName>
    <definedName name="_xlnm.Print_Titles" localSheetId="27">'FA 2.2.C'!$1:$14</definedName>
    <definedName name="_xlnm.Print_Titles" localSheetId="28">'FA 2.2.D'!$1:$14</definedName>
    <definedName name="_xlnm.Print_Titles" localSheetId="29">'FA 3.1.A'!$1:$14</definedName>
    <definedName name="_xlnm.Print_Titles" localSheetId="30">'FA 3.1.B'!$1:$14</definedName>
    <definedName name="_xlnm.Print_Titles" localSheetId="31">'FA 3.1.C'!$1:$14</definedName>
    <definedName name="_xlnm.Print_Titles" localSheetId="32">'FA 3.1.D'!$1:$14</definedName>
    <definedName name="_xlnm.Print_Titles" localSheetId="33">'FA 3.2.A'!$1:$14</definedName>
    <definedName name="_xlnm.Print_Titles" localSheetId="34">'FA 4.1.A'!$1:$14</definedName>
    <definedName name="_xlnm.Print_Titles" localSheetId="35">'FA 4.1.B'!$1:$14</definedName>
    <definedName name="_xlnm.Print_Titles" localSheetId="36">'FA 4.1.C'!$1:$14</definedName>
    <definedName name="_xlnm.Print_Titles" localSheetId="37">'FA 4.1.D'!$1:$14</definedName>
    <definedName name="_xlnm.Print_Titles" localSheetId="38">'FA 4.2.A'!$1:$14</definedName>
    <definedName name="_xlnm.Print_Titles" localSheetId="39">'FA 4.3.A'!$1:$14</definedName>
    <definedName name="_xlnm.Print_Titles" localSheetId="40">'FA 4.3.B'!$1:$14</definedName>
    <definedName name="_xlnm.Print_Titles" localSheetId="41">'FA 5.1.A'!$1:$14</definedName>
    <definedName name="_xlnm.Print_Titles" localSheetId="42">'FA 5.1.B'!$1:$14</definedName>
    <definedName name="_xlnm.Print_Titles" localSheetId="43">'FA 5.1.C'!$1:$14</definedName>
    <definedName name="_xlnm.Print_Titles" localSheetId="44">'FA 5.2.A'!$1:$14</definedName>
    <definedName name="_xlnm.Print_Titles" localSheetId="45">'FA 5.2.B'!$1:$14</definedName>
    <definedName name="_xlnm.Print_Titles" localSheetId="46">'FA 5.2.C'!$1:$14</definedName>
    <definedName name="_xlnm.Print_Titles" localSheetId="47">'FA 5.2.D'!$1:$14</definedName>
    <definedName name="_xlnm.Print_Titles" localSheetId="48">'FA 5.2.E'!$1:$14</definedName>
    <definedName name="_xlnm.Print_Titles" localSheetId="49">'FA 5.2.F'!$1:$14</definedName>
    <definedName name="_xlnm.Print_Titles" localSheetId="50">'FA 5.2.G'!$1:$14</definedName>
    <definedName name="_xlnm.Print_Titles" localSheetId="51">'FA 6.1.A'!$1:$14</definedName>
    <definedName name="_xlnm.Print_Titles" localSheetId="52">'FA 6.1.B'!$1:$14</definedName>
    <definedName name="_xlnm.Print_Titles" localSheetId="53">'FA 6.1.C'!$1:$14</definedName>
    <definedName name="_xlnm.Print_Titles" localSheetId="54">'FA 6.1.D'!$1:$14</definedName>
    <definedName name="_xlnm.Print_Titles" localSheetId="55">'FA 6.2.A'!$1:$14</definedName>
    <definedName name="_xlnm.Print_Titles" localSheetId="56">'FA 6.2.B'!$1:$14</definedName>
    <definedName name="_xlnm.Print_Titles" localSheetId="57">'FA 6.2.C'!$1:$14</definedName>
    <definedName name="_xlnm.Print_Titles" localSheetId="58">'FA supp 1'!$1:$14</definedName>
    <definedName name="_xlnm.Print_Titles" localSheetId="59">'FA supp 2'!$1:$14</definedName>
    <definedName name="_xlnm.Print_Titles" localSheetId="60">'FA supp 3'!$1:$14</definedName>
    <definedName name="Liste3" localSheetId="1">[1]Feuil!$A$1:$A$3</definedName>
    <definedName name="Liste3">[2]Feuil!$A$1:$A$3</definedName>
    <definedName name="MOY_1" localSheetId="1">'[3]2013 V1'!$B$28</definedName>
    <definedName name="MOY_1">'[4]2013 V1'!$B$28</definedName>
    <definedName name="n°ap" localSheetId="1">#REF!</definedName>
    <definedName name="n°ap" localSheetId="10">#REF!</definedName>
    <definedName name="n°ap" localSheetId="11">#REF!</definedName>
    <definedName name="n°ap" localSheetId="12">#REF!</definedName>
    <definedName name="n°ap" localSheetId="13">#REF!</definedName>
    <definedName name="n°ap" localSheetId="14">#REF!</definedName>
    <definedName name="n°ap" localSheetId="15">#REF!</definedName>
    <definedName name="n°ap" localSheetId="16">#REF!</definedName>
    <definedName name="n°ap" localSheetId="17">#REF!</definedName>
    <definedName name="n°ap" localSheetId="18">#REF!</definedName>
    <definedName name="n°ap" localSheetId="19">#REF!</definedName>
    <definedName name="n°ap" localSheetId="20">#REF!</definedName>
    <definedName name="n°ap" localSheetId="21">#REF!</definedName>
    <definedName name="n°ap" localSheetId="22">#REF!</definedName>
    <definedName name="n°ap" localSheetId="23">#REF!</definedName>
    <definedName name="n°ap" localSheetId="24">#REF!</definedName>
    <definedName name="n°ap" localSheetId="25">#REF!</definedName>
    <definedName name="n°ap" localSheetId="26">#REF!</definedName>
    <definedName name="n°ap" localSheetId="27">#REF!</definedName>
    <definedName name="n°ap" localSheetId="28">#REF!</definedName>
    <definedName name="n°ap" localSheetId="29">#REF!</definedName>
    <definedName name="n°ap" localSheetId="30">#REF!</definedName>
    <definedName name="n°ap" localSheetId="31">#REF!</definedName>
    <definedName name="n°ap" localSheetId="32">#REF!</definedName>
    <definedName name="n°ap" localSheetId="33">#REF!</definedName>
    <definedName name="n°ap" localSheetId="34">#REF!</definedName>
    <definedName name="n°ap" localSheetId="35">#REF!</definedName>
    <definedName name="n°ap" localSheetId="36">#REF!</definedName>
    <definedName name="n°ap" localSheetId="37">#REF!</definedName>
    <definedName name="n°ap" localSheetId="38">#REF!</definedName>
    <definedName name="n°ap" localSheetId="39">#REF!</definedName>
    <definedName name="n°ap" localSheetId="40">#REF!</definedName>
    <definedName name="n°ap" localSheetId="41">#REF!</definedName>
    <definedName name="n°ap" localSheetId="42">#REF!</definedName>
    <definedName name="n°ap" localSheetId="43">#REF!</definedName>
    <definedName name="n°ap" localSheetId="44">#REF!</definedName>
    <definedName name="n°ap" localSheetId="45">#REF!</definedName>
    <definedName name="n°ap" localSheetId="46">#REF!</definedName>
    <definedName name="n°ap" localSheetId="47">#REF!</definedName>
    <definedName name="n°ap" localSheetId="48">#REF!</definedName>
    <definedName name="n°ap" localSheetId="49">#REF!</definedName>
    <definedName name="n°ap" localSheetId="50">#REF!</definedName>
    <definedName name="n°ap" localSheetId="51">#REF!</definedName>
    <definedName name="n°ap" localSheetId="52">#REF!</definedName>
    <definedName name="n°ap" localSheetId="53">#REF!</definedName>
    <definedName name="n°ap" localSheetId="54">#REF!</definedName>
    <definedName name="n°ap" localSheetId="55">#REF!</definedName>
    <definedName name="n°ap" localSheetId="56">#REF!</definedName>
    <definedName name="n°ap" localSheetId="57">#REF!</definedName>
    <definedName name="n°ap" localSheetId="58">#REF!</definedName>
    <definedName name="n°ap" localSheetId="59">#REF!</definedName>
    <definedName name="n°ap" localSheetId="60">#REF!</definedName>
    <definedName name="n°ap">#REF!</definedName>
    <definedName name="N°dossier" localSheetId="1">#REF!</definedName>
    <definedName name="N°dossier" localSheetId="10">#REF!</definedName>
    <definedName name="N°dossier" localSheetId="11">#REF!</definedName>
    <definedName name="N°dossier" localSheetId="12">#REF!</definedName>
    <definedName name="N°dossier" localSheetId="13">#REF!</definedName>
    <definedName name="N°dossier" localSheetId="14">#REF!</definedName>
    <definedName name="N°dossier" localSheetId="15">#REF!</definedName>
    <definedName name="N°dossier" localSheetId="16">#REF!</definedName>
    <definedName name="N°dossier" localSheetId="17">#REF!</definedName>
    <definedName name="N°dossier" localSheetId="18">#REF!</definedName>
    <definedName name="N°dossier" localSheetId="19">#REF!</definedName>
    <definedName name="N°dossier" localSheetId="20">#REF!</definedName>
    <definedName name="N°dossier" localSheetId="21">#REF!</definedName>
    <definedName name="N°dossier" localSheetId="22">#REF!</definedName>
    <definedName name="N°dossier" localSheetId="23">#REF!</definedName>
    <definedName name="N°dossier" localSheetId="24">#REF!</definedName>
    <definedName name="N°dossier" localSheetId="25">#REF!</definedName>
    <definedName name="N°dossier" localSheetId="26">#REF!</definedName>
    <definedName name="N°dossier" localSheetId="27">#REF!</definedName>
    <definedName name="N°dossier" localSheetId="28">#REF!</definedName>
    <definedName name="N°dossier" localSheetId="29">#REF!</definedName>
    <definedName name="N°dossier" localSheetId="30">#REF!</definedName>
    <definedName name="N°dossier" localSheetId="31">#REF!</definedName>
    <definedName name="N°dossier" localSheetId="32">#REF!</definedName>
    <definedName name="N°dossier" localSheetId="33">#REF!</definedName>
    <definedName name="N°dossier" localSheetId="34">#REF!</definedName>
    <definedName name="N°dossier" localSheetId="35">#REF!</definedName>
    <definedName name="N°dossier" localSheetId="36">#REF!</definedName>
    <definedName name="N°dossier" localSheetId="37">#REF!</definedName>
    <definedName name="N°dossier" localSheetId="38">#REF!</definedName>
    <definedName name="N°dossier" localSheetId="39">#REF!</definedName>
    <definedName name="N°dossier" localSheetId="40">#REF!</definedName>
    <definedName name="N°dossier" localSheetId="41">#REF!</definedName>
    <definedName name="N°dossier" localSheetId="42">#REF!</definedName>
    <definedName name="N°dossier" localSheetId="43">#REF!</definedName>
    <definedName name="N°dossier" localSheetId="44">#REF!</definedName>
    <definedName name="N°dossier" localSheetId="45">#REF!</definedName>
    <definedName name="N°dossier" localSheetId="46">#REF!</definedName>
    <definedName name="N°dossier" localSheetId="47">#REF!</definedName>
    <definedName name="N°dossier" localSheetId="48">#REF!</definedName>
    <definedName name="N°dossier" localSheetId="49">#REF!</definedName>
    <definedName name="N°dossier" localSheetId="50">#REF!</definedName>
    <definedName name="N°dossier" localSheetId="51">#REF!</definedName>
    <definedName name="N°dossier" localSheetId="52">#REF!</definedName>
    <definedName name="N°dossier" localSheetId="53">#REF!</definedName>
    <definedName name="N°dossier" localSheetId="54">#REF!</definedName>
    <definedName name="N°dossier" localSheetId="55">#REF!</definedName>
    <definedName name="N°dossier" localSheetId="56">#REF!</definedName>
    <definedName name="N°dossier" localSheetId="57">#REF!</definedName>
    <definedName name="N°dossier" localSheetId="58">#REF!</definedName>
    <definedName name="N°dossier" localSheetId="59">#REF!</definedName>
    <definedName name="N°dossier" localSheetId="60">#REF!</definedName>
    <definedName name="N°dossier">#REF!</definedName>
    <definedName name="Porteur_du_projet" localSheetId="1">#REF!</definedName>
    <definedName name="Porteur_du_projet" localSheetId="10">#REF!</definedName>
    <definedName name="Porteur_du_projet" localSheetId="11">#REF!</definedName>
    <definedName name="Porteur_du_projet" localSheetId="12">#REF!</definedName>
    <definedName name="Porteur_du_projet" localSheetId="13">#REF!</definedName>
    <definedName name="Porteur_du_projet" localSheetId="14">#REF!</definedName>
    <definedName name="Porteur_du_projet" localSheetId="15">#REF!</definedName>
    <definedName name="Porteur_du_projet" localSheetId="16">#REF!</definedName>
    <definedName name="Porteur_du_projet" localSheetId="17">#REF!</definedName>
    <definedName name="Porteur_du_projet" localSheetId="18">#REF!</definedName>
    <definedName name="Porteur_du_projet" localSheetId="19">#REF!</definedName>
    <definedName name="Porteur_du_projet" localSheetId="20">#REF!</definedName>
    <definedName name="Porteur_du_projet" localSheetId="21">#REF!</definedName>
    <definedName name="Porteur_du_projet" localSheetId="22">#REF!</definedName>
    <definedName name="Porteur_du_projet" localSheetId="23">#REF!</definedName>
    <definedName name="Porteur_du_projet" localSheetId="24">#REF!</definedName>
    <definedName name="Porteur_du_projet" localSheetId="25">#REF!</definedName>
    <definedName name="Porteur_du_projet" localSheetId="26">#REF!</definedName>
    <definedName name="Porteur_du_projet" localSheetId="27">#REF!</definedName>
    <definedName name="Porteur_du_projet" localSheetId="28">#REF!</definedName>
    <definedName name="Porteur_du_projet" localSheetId="29">#REF!</definedName>
    <definedName name="Porteur_du_projet" localSheetId="30">#REF!</definedName>
    <definedName name="Porteur_du_projet" localSheetId="31">#REF!</definedName>
    <definedName name="Porteur_du_projet" localSheetId="32">#REF!</definedName>
    <definedName name="Porteur_du_projet" localSheetId="33">#REF!</definedName>
    <definedName name="Porteur_du_projet" localSheetId="34">#REF!</definedName>
    <definedName name="Porteur_du_projet" localSheetId="35">#REF!</definedName>
    <definedName name="Porteur_du_projet" localSheetId="36">#REF!</definedName>
    <definedName name="Porteur_du_projet" localSheetId="37">#REF!</definedName>
    <definedName name="Porteur_du_projet" localSheetId="38">#REF!</definedName>
    <definedName name="Porteur_du_projet" localSheetId="39">#REF!</definedName>
    <definedName name="Porteur_du_projet" localSheetId="40">#REF!</definedName>
    <definedName name="Porteur_du_projet" localSheetId="41">#REF!</definedName>
    <definedName name="Porteur_du_projet" localSheetId="42">#REF!</definedName>
    <definedName name="Porteur_du_projet" localSheetId="43">#REF!</definedName>
    <definedName name="Porteur_du_projet" localSheetId="44">#REF!</definedName>
    <definedName name="Porteur_du_projet" localSheetId="45">#REF!</definedName>
    <definedName name="Porteur_du_projet" localSheetId="46">#REF!</definedName>
    <definedName name="Porteur_du_projet" localSheetId="47">#REF!</definedName>
    <definedName name="Porteur_du_projet" localSheetId="48">#REF!</definedName>
    <definedName name="Porteur_du_projet" localSheetId="49">#REF!</definedName>
    <definedName name="Porteur_du_projet" localSheetId="50">#REF!</definedName>
    <definedName name="Porteur_du_projet" localSheetId="51">#REF!</definedName>
    <definedName name="Porteur_du_projet" localSheetId="52">#REF!</definedName>
    <definedName name="Porteur_du_projet" localSheetId="53">#REF!</definedName>
    <definedName name="Porteur_du_projet" localSheetId="54">#REF!</definedName>
    <definedName name="Porteur_du_projet" localSheetId="55">#REF!</definedName>
    <definedName name="Porteur_du_projet" localSheetId="56">#REF!</definedName>
    <definedName name="Porteur_du_projet" localSheetId="57">#REF!</definedName>
    <definedName name="Porteur_du_projet" localSheetId="58">#REF!</definedName>
    <definedName name="Porteur_du_projet" localSheetId="59">#REF!</definedName>
    <definedName name="Porteur_du_projet" localSheetId="60">#REF!</definedName>
    <definedName name="Porteur_du_projet">#REF!</definedName>
    <definedName name="_xlnm.Print_Area" localSheetId="10">'FA 1.1.A'!$A$1:$AA$75</definedName>
    <definedName name="_xlnm.Print_Area" localSheetId="11">'FA 1.1.B'!$A$1:$AA$75</definedName>
    <definedName name="_xlnm.Print_Area" localSheetId="12">'FA 1.1.C'!$A$1:$AA$75</definedName>
    <definedName name="_xlnm.Print_Area" localSheetId="13">'FA 1.2.A'!$A$1:$AA$75</definedName>
    <definedName name="_xlnm.Print_Area" localSheetId="14">'FA 1.2.B'!$A$1:$AA$75</definedName>
    <definedName name="_xlnm.Print_Area" localSheetId="15">'FA 1.2.C'!$A$1:$AA$75</definedName>
    <definedName name="_xlnm.Print_Area" localSheetId="16">'FA 1.2.D'!$A$1:$AA$75</definedName>
    <definedName name="_xlnm.Print_Area" localSheetId="17">'FA 1.2.E'!$A$1:$AA$75</definedName>
    <definedName name="_xlnm.Print_Area" localSheetId="18">'FA 1.3.A'!$A$1:$AA$75</definedName>
    <definedName name="_xlnm.Print_Area" localSheetId="19">'FA 1.3.B'!$A$1:$AA$75</definedName>
    <definedName name="_xlnm.Print_Area" localSheetId="20">'FA 1.3.C'!$A$1:$AA$75</definedName>
    <definedName name="_xlnm.Print_Area" localSheetId="21">'FA 1.3.D'!$A$1:$AA$75</definedName>
    <definedName name="_xlnm.Print_Area" localSheetId="22">'FA 2.1.A'!$A$1:$AA$75</definedName>
    <definedName name="_xlnm.Print_Area" localSheetId="23">'FA 2.1.B'!$A$1:$AA$75</definedName>
    <definedName name="_xlnm.Print_Area" localSheetId="24">'FA 2.1.C'!$A$1:$AA$75</definedName>
    <definedName name="_xlnm.Print_Area" localSheetId="25">'FA 2.2.A'!$A$1:$AA$75</definedName>
    <definedName name="_xlnm.Print_Area" localSheetId="26">'FA 2.2.B'!$A$1:$AA$75</definedName>
    <definedName name="_xlnm.Print_Area" localSheetId="27">'FA 2.2.C'!$A$1:$AA$75</definedName>
    <definedName name="_xlnm.Print_Area" localSheetId="28">'FA 2.2.D'!$A$1:$AA$75</definedName>
    <definedName name="_xlnm.Print_Area" localSheetId="29">'FA 3.1.A'!$A$1:$AA$75</definedName>
    <definedName name="_xlnm.Print_Area" localSheetId="30">'FA 3.1.B'!$A$1:$AA$75</definedName>
    <definedName name="_xlnm.Print_Area" localSheetId="31">'FA 3.1.C'!$A$1:$AA$75</definedName>
    <definedName name="_xlnm.Print_Area" localSheetId="32">'FA 3.1.D'!$A$1:$AA$75</definedName>
    <definedName name="_xlnm.Print_Area" localSheetId="33">'FA 3.2.A'!$A$1:$AA$75</definedName>
    <definedName name="_xlnm.Print_Area" localSheetId="34">'FA 4.1.A'!$A$1:$AA$75</definedName>
    <definedName name="_xlnm.Print_Area" localSheetId="35">'FA 4.1.B'!$A$1:$AA$75</definedName>
    <definedName name="_xlnm.Print_Area" localSheetId="36">'FA 4.1.C'!$A$1:$AA$75</definedName>
    <definedName name="_xlnm.Print_Area" localSheetId="37">'FA 4.1.D'!$A$1:$AA$75</definedName>
    <definedName name="_xlnm.Print_Area" localSheetId="38">'FA 4.2.A'!$A$1:$AA$75</definedName>
    <definedName name="_xlnm.Print_Area" localSheetId="39">'FA 4.3.A'!$A$1:$AA$75</definedName>
    <definedName name="_xlnm.Print_Area" localSheetId="40">'FA 4.3.B'!$A$1:$AA$75</definedName>
    <definedName name="_xlnm.Print_Area" localSheetId="41">'FA 5.1.A'!$A$1:$AA$75</definedName>
    <definedName name="_xlnm.Print_Area" localSheetId="42">'FA 5.1.B'!$A$1:$AA$75</definedName>
    <definedName name="_xlnm.Print_Area" localSheetId="43">'FA 5.1.C'!$A$1:$AA$75</definedName>
    <definedName name="_xlnm.Print_Area" localSheetId="44">'FA 5.2.A'!$A$1:$AA$75</definedName>
    <definedName name="_xlnm.Print_Area" localSheetId="45">'FA 5.2.B'!$A$1:$AA$75</definedName>
    <definedName name="_xlnm.Print_Area" localSheetId="46">'FA 5.2.C'!$A$1:$AA$75</definedName>
    <definedName name="_xlnm.Print_Area" localSheetId="47">'FA 5.2.D'!$A$1:$AA$75</definedName>
    <definedName name="_xlnm.Print_Area" localSheetId="48">'FA 5.2.E'!$A$1:$AA$75</definedName>
    <definedName name="_xlnm.Print_Area" localSheetId="49">'FA 5.2.F'!$A$1:$AA$75</definedName>
    <definedName name="_xlnm.Print_Area" localSheetId="50">'FA 5.2.G'!$A$1:$AA$75</definedName>
    <definedName name="_xlnm.Print_Area" localSheetId="51">'FA 6.1.A'!$A$1:$AA$75</definedName>
    <definedName name="_xlnm.Print_Area" localSheetId="52">'FA 6.1.B'!$A$1:$AA$75</definedName>
    <definedName name="_xlnm.Print_Area" localSheetId="53">'FA 6.1.C'!$A$1:$AA$75</definedName>
    <definedName name="_xlnm.Print_Area" localSheetId="54">'FA 6.1.D'!$A$1:$AA$75</definedName>
    <definedName name="_xlnm.Print_Area" localSheetId="55">'FA 6.2.A'!$A$1:$AA$75</definedName>
    <definedName name="_xlnm.Print_Area" localSheetId="56">'FA 6.2.B'!$A$1:$AA$75</definedName>
    <definedName name="_xlnm.Print_Area" localSheetId="57">'FA 6.2.C'!$A$1:$AA$75</definedName>
    <definedName name="_xlnm.Print_Area" localSheetId="58">'FA supp 1'!$A$1:$AA$75</definedName>
    <definedName name="_xlnm.Print_Area" localSheetId="59">'FA supp 2'!$A$1:$AA$75</definedName>
    <definedName name="_xlnm.Print_Area" localSheetId="60">'FA supp 3'!$A$1:$AA$75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0" i="59" l="1"/>
  <c r="I60" i="59"/>
  <c r="H60" i="59"/>
  <c r="G60" i="59"/>
  <c r="F60" i="59"/>
  <c r="E60" i="59"/>
  <c r="D60" i="59"/>
  <c r="C60" i="59"/>
  <c r="J59" i="59"/>
  <c r="I59" i="59"/>
  <c r="H59" i="59"/>
  <c r="G59" i="59"/>
  <c r="F59" i="59"/>
  <c r="E59" i="59"/>
  <c r="D59" i="59"/>
  <c r="C59" i="59"/>
  <c r="J58" i="59"/>
  <c r="I58" i="59"/>
  <c r="H58" i="59"/>
  <c r="G58" i="59"/>
  <c r="F58" i="59"/>
  <c r="E58" i="59"/>
  <c r="D58" i="59"/>
  <c r="C58" i="59"/>
  <c r="K60" i="59"/>
  <c r="L60" i="59"/>
  <c r="B60" i="59"/>
  <c r="K59" i="59"/>
  <c r="L59" i="59"/>
  <c r="B59" i="59"/>
  <c r="K58" i="59"/>
  <c r="L58" i="59"/>
  <c r="B58" i="59"/>
  <c r="M60" i="58"/>
  <c r="J60" i="58"/>
  <c r="I60" i="58"/>
  <c r="H60" i="58"/>
  <c r="G60" i="58"/>
  <c r="F60" i="58"/>
  <c r="E60" i="58"/>
  <c r="D60" i="58"/>
  <c r="C60" i="58"/>
  <c r="M59" i="58"/>
  <c r="J59" i="58"/>
  <c r="I59" i="58"/>
  <c r="H59" i="58"/>
  <c r="G59" i="58"/>
  <c r="F59" i="58"/>
  <c r="E59" i="58"/>
  <c r="D59" i="58"/>
  <c r="C59" i="58"/>
  <c r="M58" i="58"/>
  <c r="J58" i="58"/>
  <c r="I58" i="58"/>
  <c r="H58" i="58"/>
  <c r="G58" i="58"/>
  <c r="F58" i="58"/>
  <c r="E58" i="58"/>
  <c r="D58" i="58"/>
  <c r="C58" i="58"/>
  <c r="L60" i="58"/>
  <c r="B60" i="58"/>
  <c r="K59" i="58"/>
  <c r="L59" i="58"/>
  <c r="B59" i="58"/>
  <c r="K58" i="58"/>
  <c r="L58" i="58"/>
  <c r="B58" i="58"/>
  <c r="N60" i="57"/>
  <c r="M60" i="57"/>
  <c r="J60" i="57"/>
  <c r="I60" i="57"/>
  <c r="K60" i="57" s="1"/>
  <c r="H60" i="57"/>
  <c r="G60" i="57"/>
  <c r="F60" i="57"/>
  <c r="E60" i="57"/>
  <c r="D60" i="57"/>
  <c r="C60" i="57"/>
  <c r="N59" i="57"/>
  <c r="M59" i="57"/>
  <c r="J59" i="57"/>
  <c r="K59" i="57" s="1"/>
  <c r="I59" i="57"/>
  <c r="L59" i="57" s="1"/>
  <c r="H59" i="57"/>
  <c r="G59" i="57"/>
  <c r="F59" i="57"/>
  <c r="E59" i="57"/>
  <c r="D59" i="57"/>
  <c r="C59" i="57"/>
  <c r="N58" i="57"/>
  <c r="M58" i="57"/>
  <c r="J58" i="57"/>
  <c r="I58" i="57"/>
  <c r="L58" i="57" s="1"/>
  <c r="H58" i="57"/>
  <c r="G58" i="57"/>
  <c r="F58" i="57"/>
  <c r="E58" i="57"/>
  <c r="D58" i="57"/>
  <c r="C58" i="57"/>
  <c r="L60" i="57"/>
  <c r="B60" i="57"/>
  <c r="B59" i="57"/>
  <c r="K58" i="57"/>
  <c r="B58" i="57"/>
  <c r="O60" i="56"/>
  <c r="N60" i="56"/>
  <c r="M60" i="56"/>
  <c r="J60" i="56"/>
  <c r="L60" i="56" s="1"/>
  <c r="I60" i="56"/>
  <c r="H60" i="56"/>
  <c r="G60" i="56"/>
  <c r="F60" i="56"/>
  <c r="E60" i="56"/>
  <c r="D60" i="56"/>
  <c r="C60" i="56"/>
  <c r="O59" i="56"/>
  <c r="N59" i="56"/>
  <c r="M59" i="56"/>
  <c r="J59" i="56"/>
  <c r="K59" i="56" s="1"/>
  <c r="I59" i="56"/>
  <c r="H59" i="56"/>
  <c r="G59" i="56"/>
  <c r="F59" i="56"/>
  <c r="E59" i="56"/>
  <c r="D59" i="56"/>
  <c r="C59" i="56"/>
  <c r="O58" i="56"/>
  <c r="N58" i="56"/>
  <c r="M58" i="56"/>
  <c r="J58" i="56"/>
  <c r="L58" i="56" s="1"/>
  <c r="I58" i="56"/>
  <c r="H58" i="56"/>
  <c r="G58" i="56"/>
  <c r="F58" i="56"/>
  <c r="E58" i="56"/>
  <c r="D58" i="56"/>
  <c r="C58" i="56"/>
  <c r="B60" i="56"/>
  <c r="L59" i="56"/>
  <c r="B59" i="56"/>
  <c r="B58" i="56"/>
  <c r="P60" i="55"/>
  <c r="O60" i="55"/>
  <c r="N60" i="55"/>
  <c r="M60" i="55"/>
  <c r="J60" i="55"/>
  <c r="I60" i="55"/>
  <c r="H60" i="55"/>
  <c r="G60" i="55"/>
  <c r="F60" i="55"/>
  <c r="E60" i="55"/>
  <c r="D60" i="55"/>
  <c r="C60" i="55"/>
  <c r="P59" i="55"/>
  <c r="O59" i="55"/>
  <c r="N59" i="55"/>
  <c r="M59" i="55"/>
  <c r="J59" i="55"/>
  <c r="I59" i="55"/>
  <c r="H59" i="55"/>
  <c r="G59" i="55"/>
  <c r="F59" i="55"/>
  <c r="E59" i="55"/>
  <c r="D59" i="55"/>
  <c r="C59" i="55"/>
  <c r="P58" i="55"/>
  <c r="O58" i="55"/>
  <c r="N58" i="55"/>
  <c r="M58" i="55"/>
  <c r="J58" i="55"/>
  <c r="I58" i="55"/>
  <c r="H58" i="55"/>
  <c r="G58" i="55"/>
  <c r="F58" i="55"/>
  <c r="E58" i="55"/>
  <c r="D58" i="55"/>
  <c r="C58" i="55"/>
  <c r="L60" i="55"/>
  <c r="B60" i="55"/>
  <c r="K59" i="55"/>
  <c r="L59" i="55"/>
  <c r="B59" i="55"/>
  <c r="L58" i="55"/>
  <c r="K58" i="55"/>
  <c r="B58" i="55"/>
  <c r="F46" i="54"/>
  <c r="E46" i="54"/>
  <c r="D46" i="54"/>
  <c r="C46" i="54"/>
  <c r="F45" i="54"/>
  <c r="E45" i="54"/>
  <c r="D45" i="54"/>
  <c r="C45" i="54"/>
  <c r="P46" i="54"/>
  <c r="O46" i="54"/>
  <c r="N46" i="54"/>
  <c r="M46" i="54"/>
  <c r="L46" i="54"/>
  <c r="K46" i="54"/>
  <c r="J46" i="54"/>
  <c r="I46" i="54"/>
  <c r="H46" i="54"/>
  <c r="G46" i="54"/>
  <c r="P45" i="54"/>
  <c r="O45" i="54"/>
  <c r="N45" i="54"/>
  <c r="M45" i="54"/>
  <c r="L45" i="54"/>
  <c r="K45" i="54"/>
  <c r="J45" i="54"/>
  <c r="I45" i="54"/>
  <c r="H45" i="54"/>
  <c r="G45" i="54"/>
  <c r="AC74" i="67"/>
  <c r="AQ54" i="67"/>
  <c r="AN54" i="67"/>
  <c r="AI54" i="67"/>
  <c r="AF54" i="67"/>
  <c r="AB54" i="67"/>
  <c r="AA54" i="67"/>
  <c r="X54" i="67"/>
  <c r="S54" i="67"/>
  <c r="T54" i="67" s="1"/>
  <c r="P54" i="67"/>
  <c r="K54" i="67"/>
  <c r="H54" i="67"/>
  <c r="L54" i="67" s="1"/>
  <c r="AQ53" i="67"/>
  <c r="AN53" i="67"/>
  <c r="AI53" i="67"/>
  <c r="AF53" i="67"/>
  <c r="AA53" i="67"/>
  <c r="AB53" i="67" s="1"/>
  <c r="X53" i="67"/>
  <c r="S53" i="67"/>
  <c r="P53" i="67"/>
  <c r="T53" i="67" s="1"/>
  <c r="K53" i="67"/>
  <c r="H53" i="67"/>
  <c r="L53" i="67" s="1"/>
  <c r="AQ52" i="67"/>
  <c r="AN52" i="67"/>
  <c r="AI52" i="67"/>
  <c r="AF52" i="67"/>
  <c r="AA52" i="67"/>
  <c r="X52" i="67"/>
  <c r="AB52" i="67" s="1"/>
  <c r="S52" i="67"/>
  <c r="P52" i="67"/>
  <c r="T52" i="67" s="1"/>
  <c r="L52" i="67"/>
  <c r="K52" i="67"/>
  <c r="H52" i="67"/>
  <c r="AQ51" i="67"/>
  <c r="AR51" i="67" s="1"/>
  <c r="AN51" i="67"/>
  <c r="AI51" i="67"/>
  <c r="AF51" i="67"/>
  <c r="AJ51" i="67" s="1"/>
  <c r="AA51" i="67"/>
  <c r="X51" i="67"/>
  <c r="AB51" i="67" s="1"/>
  <c r="T51" i="67"/>
  <c r="S51" i="67"/>
  <c r="P51" i="67"/>
  <c r="K51" i="67"/>
  <c r="L51" i="67" s="1"/>
  <c r="H51" i="67"/>
  <c r="AR50" i="67"/>
  <c r="AJ50" i="67"/>
  <c r="AB50" i="67"/>
  <c r="T50" i="67"/>
  <c r="L50" i="67"/>
  <c r="AR49" i="67"/>
  <c r="AJ49" i="67"/>
  <c r="AB49" i="67"/>
  <c r="T49" i="67"/>
  <c r="L49" i="67"/>
  <c r="AR48" i="67"/>
  <c r="AJ48" i="67"/>
  <c r="AB48" i="67"/>
  <c r="T48" i="67"/>
  <c r="L48" i="67"/>
  <c r="AR47" i="67"/>
  <c r="AJ47" i="67"/>
  <c r="AB47" i="67"/>
  <c r="T47" i="67"/>
  <c r="L47" i="67"/>
  <c r="AR46" i="67"/>
  <c r="AJ46" i="67"/>
  <c r="AB46" i="67"/>
  <c r="T46" i="67"/>
  <c r="L46" i="67"/>
  <c r="AR45" i="67"/>
  <c r="AJ45" i="67"/>
  <c r="AB45" i="67"/>
  <c r="T45" i="67"/>
  <c r="L45" i="67"/>
  <c r="AR44" i="67"/>
  <c r="AJ44" i="67"/>
  <c r="AB44" i="67"/>
  <c r="T44" i="67"/>
  <c r="L44" i="67"/>
  <c r="AR43" i="67"/>
  <c r="AJ43" i="67"/>
  <c r="AB43" i="67"/>
  <c r="T43" i="67"/>
  <c r="L43" i="67"/>
  <c r="AR42" i="67"/>
  <c r="AJ42" i="67"/>
  <c r="AB42" i="67"/>
  <c r="T42" i="67"/>
  <c r="L42" i="67"/>
  <c r="AR41" i="67"/>
  <c r="AJ41" i="67"/>
  <c r="AB41" i="67"/>
  <c r="T41" i="67"/>
  <c r="L41" i="67"/>
  <c r="AR40" i="67"/>
  <c r="AJ40" i="67"/>
  <c r="AB40" i="67"/>
  <c r="T40" i="67"/>
  <c r="L40" i="67"/>
  <c r="AR39" i="67"/>
  <c r="AJ39" i="67"/>
  <c r="AB39" i="67"/>
  <c r="T39" i="67"/>
  <c r="L39" i="67"/>
  <c r="AR38" i="67"/>
  <c r="AJ38" i="67"/>
  <c r="AB38" i="67"/>
  <c r="T38" i="67"/>
  <c r="L38" i="67"/>
  <c r="AR37" i="67"/>
  <c r="AJ37" i="67"/>
  <c r="AB37" i="67"/>
  <c r="T37" i="67"/>
  <c r="L37" i="67"/>
  <c r="AR36" i="67"/>
  <c r="AJ36" i="67"/>
  <c r="AB36" i="67"/>
  <c r="T36" i="67"/>
  <c r="L36" i="67"/>
  <c r="AC74" i="66"/>
  <c r="AQ54" i="66"/>
  <c r="AN54" i="66"/>
  <c r="AI54" i="66"/>
  <c r="AF54" i="66"/>
  <c r="AB54" i="66"/>
  <c r="AA54" i="66"/>
  <c r="X54" i="66"/>
  <c r="S54" i="66"/>
  <c r="T54" i="66" s="1"/>
  <c r="P54" i="66"/>
  <c r="K54" i="66"/>
  <c r="H54" i="66"/>
  <c r="L54" i="66" s="1"/>
  <c r="AQ53" i="66"/>
  <c r="AN53" i="66"/>
  <c r="AI53" i="66"/>
  <c r="AF53" i="66"/>
  <c r="AA53" i="66"/>
  <c r="AB53" i="66" s="1"/>
  <c r="X53" i="66"/>
  <c r="S53" i="66"/>
  <c r="P53" i="66"/>
  <c r="T53" i="66" s="1"/>
  <c r="K53" i="66"/>
  <c r="H53" i="66"/>
  <c r="L53" i="66" s="1"/>
  <c r="AQ52" i="66"/>
  <c r="AN52" i="66"/>
  <c r="AI52" i="66"/>
  <c r="AF52" i="66"/>
  <c r="AA52" i="66"/>
  <c r="X52" i="66"/>
  <c r="AB52" i="66" s="1"/>
  <c r="S52" i="66"/>
  <c r="P52" i="66"/>
  <c r="T52" i="66" s="1"/>
  <c r="L52" i="66"/>
  <c r="K52" i="66"/>
  <c r="H52" i="66"/>
  <c r="AQ51" i="66"/>
  <c r="AR51" i="66" s="1"/>
  <c r="AN51" i="66"/>
  <c r="AI51" i="66"/>
  <c r="AF51" i="66"/>
  <c r="AJ51" i="66" s="1"/>
  <c r="AA51" i="66"/>
  <c r="X51" i="66"/>
  <c r="AB51" i="66" s="1"/>
  <c r="T51" i="66"/>
  <c r="S51" i="66"/>
  <c r="P51" i="66"/>
  <c r="K51" i="66"/>
  <c r="L51" i="66" s="1"/>
  <c r="H51" i="66"/>
  <c r="AR50" i="66"/>
  <c r="AJ50" i="66"/>
  <c r="AB50" i="66"/>
  <c r="T50" i="66"/>
  <c r="L50" i="66"/>
  <c r="AR49" i="66"/>
  <c r="AJ49" i="66"/>
  <c r="AB49" i="66"/>
  <c r="T49" i="66"/>
  <c r="L49" i="66"/>
  <c r="AR48" i="66"/>
  <c r="AJ48" i="66"/>
  <c r="AB48" i="66"/>
  <c r="T48" i="66"/>
  <c r="L48" i="66"/>
  <c r="AR47" i="66"/>
  <c r="AJ47" i="66"/>
  <c r="AB47" i="66"/>
  <c r="T47" i="66"/>
  <c r="L47" i="66"/>
  <c r="AR46" i="66"/>
  <c r="AJ46" i="66"/>
  <c r="AB46" i="66"/>
  <c r="T46" i="66"/>
  <c r="L46" i="66"/>
  <c r="AR45" i="66"/>
  <c r="AJ45" i="66"/>
  <c r="AB45" i="66"/>
  <c r="T45" i="66"/>
  <c r="L45" i="66"/>
  <c r="AR44" i="66"/>
  <c r="AJ44" i="66"/>
  <c r="AB44" i="66"/>
  <c r="T44" i="66"/>
  <c r="L44" i="66"/>
  <c r="AR43" i="66"/>
  <c r="AJ43" i="66"/>
  <c r="AB43" i="66"/>
  <c r="T43" i="66"/>
  <c r="L43" i="66"/>
  <c r="AR42" i="66"/>
  <c r="AJ42" i="66"/>
  <c r="AB42" i="66"/>
  <c r="T42" i="66"/>
  <c r="L42" i="66"/>
  <c r="AR41" i="66"/>
  <c r="AJ41" i="66"/>
  <c r="AB41" i="66"/>
  <c r="T41" i="66"/>
  <c r="L41" i="66"/>
  <c r="AR40" i="66"/>
  <c r="AJ40" i="66"/>
  <c r="AB40" i="66"/>
  <c r="T40" i="66"/>
  <c r="L40" i="66"/>
  <c r="AR39" i="66"/>
  <c r="AJ39" i="66"/>
  <c r="AB39" i="66"/>
  <c r="T39" i="66"/>
  <c r="L39" i="66"/>
  <c r="AR38" i="66"/>
  <c r="AJ38" i="66"/>
  <c r="AB38" i="66"/>
  <c r="T38" i="66"/>
  <c r="L38" i="66"/>
  <c r="AR37" i="66"/>
  <c r="AJ37" i="66"/>
  <c r="AB37" i="66"/>
  <c r="T37" i="66"/>
  <c r="L37" i="66"/>
  <c r="AR36" i="66"/>
  <c r="AJ36" i="66"/>
  <c r="AB36" i="66"/>
  <c r="T36" i="66"/>
  <c r="L36" i="66"/>
  <c r="P44" i="54"/>
  <c r="O44" i="54"/>
  <c r="N44" i="54"/>
  <c r="M44" i="54"/>
  <c r="L44" i="54"/>
  <c r="K44" i="54"/>
  <c r="F44" i="54"/>
  <c r="E44" i="54"/>
  <c r="D44" i="54"/>
  <c r="C44" i="54"/>
  <c r="I44" i="54"/>
  <c r="H44" i="54"/>
  <c r="G44" i="54"/>
  <c r="J44" i="54"/>
  <c r="AC74" i="65"/>
  <c r="AQ54" i="65"/>
  <c r="AN54" i="65"/>
  <c r="AI54" i="65"/>
  <c r="AF54" i="65"/>
  <c r="AA54" i="65"/>
  <c r="X54" i="65"/>
  <c r="AB54" i="65" s="1"/>
  <c r="S54" i="65"/>
  <c r="P54" i="65"/>
  <c r="T54" i="65" s="1"/>
  <c r="K54" i="65"/>
  <c r="L54" i="65" s="1"/>
  <c r="H54" i="65"/>
  <c r="AQ53" i="65"/>
  <c r="AN53" i="65"/>
  <c r="AI53" i="65"/>
  <c r="AF53" i="65"/>
  <c r="AA53" i="65"/>
  <c r="X53" i="65"/>
  <c r="AB53" i="65" s="1"/>
  <c r="S53" i="65"/>
  <c r="T53" i="65" s="1"/>
  <c r="P53" i="65"/>
  <c r="L53" i="65"/>
  <c r="K53" i="65"/>
  <c r="H53" i="65"/>
  <c r="AQ52" i="65"/>
  <c r="AN52" i="65"/>
  <c r="AI52" i="65"/>
  <c r="AF52" i="65"/>
  <c r="AA52" i="65"/>
  <c r="AB52" i="65" s="1"/>
  <c r="X52" i="65"/>
  <c r="T52" i="65"/>
  <c r="S52" i="65"/>
  <c r="P52" i="65"/>
  <c r="K52" i="65"/>
  <c r="H52" i="65"/>
  <c r="L52" i="65" s="1"/>
  <c r="AQ51" i="65"/>
  <c r="AN51" i="65"/>
  <c r="AR51" i="65" s="1"/>
  <c r="AI51" i="65"/>
  <c r="AJ51" i="65" s="1"/>
  <c r="AF51" i="65"/>
  <c r="AB51" i="65"/>
  <c r="AA51" i="65"/>
  <c r="X51" i="65"/>
  <c r="S51" i="65"/>
  <c r="P51" i="65"/>
  <c r="T51" i="65" s="1"/>
  <c r="K51" i="65"/>
  <c r="H51" i="65"/>
  <c r="L51" i="65" s="1"/>
  <c r="AR50" i="65"/>
  <c r="AJ50" i="65"/>
  <c r="AB50" i="65"/>
  <c r="T50" i="65"/>
  <c r="L50" i="65"/>
  <c r="AR49" i="65"/>
  <c r="AJ49" i="65"/>
  <c r="AB49" i="65"/>
  <c r="T49" i="65"/>
  <c r="L49" i="65"/>
  <c r="AR48" i="65"/>
  <c r="AJ48" i="65"/>
  <c r="AB48" i="65"/>
  <c r="T48" i="65"/>
  <c r="L48" i="65"/>
  <c r="AR47" i="65"/>
  <c r="AJ47" i="65"/>
  <c r="AB47" i="65"/>
  <c r="T47" i="65"/>
  <c r="L47" i="65"/>
  <c r="AR46" i="65"/>
  <c r="AJ46" i="65"/>
  <c r="AB46" i="65"/>
  <c r="T46" i="65"/>
  <c r="L46" i="65"/>
  <c r="AR45" i="65"/>
  <c r="AJ45" i="65"/>
  <c r="AB45" i="65"/>
  <c r="T45" i="65"/>
  <c r="L45" i="65"/>
  <c r="AR44" i="65"/>
  <c r="AJ44" i="65"/>
  <c r="AB44" i="65"/>
  <c r="T44" i="65"/>
  <c r="L44" i="65"/>
  <c r="AR43" i="65"/>
  <c r="AJ43" i="65"/>
  <c r="AB43" i="65"/>
  <c r="T43" i="65"/>
  <c r="L43" i="65"/>
  <c r="AR42" i="65"/>
  <c r="AJ42" i="65"/>
  <c r="AB42" i="65"/>
  <c r="T42" i="65"/>
  <c r="L42" i="65"/>
  <c r="AR41" i="65"/>
  <c r="AJ41" i="65"/>
  <c r="AB41" i="65"/>
  <c r="T41" i="65"/>
  <c r="L41" i="65"/>
  <c r="AR40" i="65"/>
  <c r="AJ40" i="65"/>
  <c r="AB40" i="65"/>
  <c r="T40" i="65"/>
  <c r="L40" i="65"/>
  <c r="AR39" i="65"/>
  <c r="AJ39" i="65"/>
  <c r="AB39" i="65"/>
  <c r="T39" i="65"/>
  <c r="L39" i="65"/>
  <c r="AR38" i="65"/>
  <c r="AJ38" i="65"/>
  <c r="AB38" i="65"/>
  <c r="T38" i="65"/>
  <c r="L38" i="65"/>
  <c r="AR37" i="65"/>
  <c r="AJ37" i="65"/>
  <c r="AB37" i="65"/>
  <c r="T37" i="65"/>
  <c r="L37" i="65"/>
  <c r="AR36" i="65"/>
  <c r="AJ36" i="65"/>
  <c r="AB36" i="65"/>
  <c r="T36" i="65"/>
  <c r="L36" i="65"/>
  <c r="B46" i="54"/>
  <c r="B45" i="54"/>
  <c r="B44" i="54"/>
  <c r="Q10" i="59"/>
  <c r="Q10" i="58"/>
  <c r="B70" i="59"/>
  <c r="B69" i="59"/>
  <c r="B68" i="59"/>
  <c r="B67" i="59"/>
  <c r="B66" i="59"/>
  <c r="B65" i="59"/>
  <c r="B63" i="59"/>
  <c r="B62" i="59"/>
  <c r="B61" i="59"/>
  <c r="B57" i="59"/>
  <c r="B56" i="59"/>
  <c r="B55" i="59"/>
  <c r="B54" i="59"/>
  <c r="B53" i="59"/>
  <c r="B52" i="59"/>
  <c r="B51" i="59"/>
  <c r="B50" i="59"/>
  <c r="B49" i="59"/>
  <c r="B48" i="59"/>
  <c r="B47" i="59"/>
  <c r="B46" i="59"/>
  <c r="B45" i="59"/>
  <c r="B44" i="59"/>
  <c r="B43" i="59"/>
  <c r="B42" i="59"/>
  <c r="B41" i="59"/>
  <c r="B40" i="59"/>
  <c r="B39" i="59"/>
  <c r="B38" i="59"/>
  <c r="B37" i="59"/>
  <c r="B36" i="59"/>
  <c r="B35" i="59"/>
  <c r="B34" i="59"/>
  <c r="B33" i="59"/>
  <c r="B32" i="59"/>
  <c r="B31" i="59"/>
  <c r="B30" i="59"/>
  <c r="B29" i="59"/>
  <c r="B28" i="59"/>
  <c r="B27" i="59"/>
  <c r="B26" i="59"/>
  <c r="B25" i="59"/>
  <c r="B24" i="59"/>
  <c r="B23" i="59"/>
  <c r="B22" i="59"/>
  <c r="B21" i="59"/>
  <c r="B20" i="59"/>
  <c r="B70" i="58"/>
  <c r="B69" i="58"/>
  <c r="B68" i="58"/>
  <c r="B67" i="58"/>
  <c r="B66" i="58"/>
  <c r="B65" i="58"/>
  <c r="B63" i="58"/>
  <c r="B62" i="58"/>
  <c r="B61" i="58"/>
  <c r="B57" i="58"/>
  <c r="B56" i="58"/>
  <c r="B55" i="58"/>
  <c r="B54" i="58"/>
  <c r="B53" i="58"/>
  <c r="B52" i="58"/>
  <c r="B51" i="58"/>
  <c r="B50" i="58"/>
  <c r="B49" i="58"/>
  <c r="B48" i="58"/>
  <c r="B47" i="58"/>
  <c r="B46" i="58"/>
  <c r="B45" i="58"/>
  <c r="B44" i="58"/>
  <c r="B43" i="58"/>
  <c r="B42" i="58"/>
  <c r="B41" i="58"/>
  <c r="B40" i="58"/>
  <c r="B39" i="58"/>
  <c r="B38" i="58"/>
  <c r="B37" i="58"/>
  <c r="B36" i="58"/>
  <c r="B35" i="58"/>
  <c r="B34" i="58"/>
  <c r="B33" i="58"/>
  <c r="B32" i="58"/>
  <c r="B31" i="58"/>
  <c r="B30" i="58"/>
  <c r="B29" i="58"/>
  <c r="B28" i="58"/>
  <c r="B27" i="58"/>
  <c r="B26" i="58"/>
  <c r="B25" i="58"/>
  <c r="B24" i="58"/>
  <c r="B23" i="58"/>
  <c r="B22" i="58"/>
  <c r="B21" i="58"/>
  <c r="B20" i="58"/>
  <c r="B70" i="57"/>
  <c r="B69" i="57"/>
  <c r="B68" i="57"/>
  <c r="B67" i="57"/>
  <c r="B66" i="57"/>
  <c r="B65" i="57"/>
  <c r="B63" i="57"/>
  <c r="B62" i="57"/>
  <c r="B61" i="57"/>
  <c r="B57" i="57"/>
  <c r="B56" i="57"/>
  <c r="B55" i="57"/>
  <c r="B54" i="57"/>
  <c r="B53" i="57"/>
  <c r="B52" i="57"/>
  <c r="B51" i="57"/>
  <c r="B50" i="57"/>
  <c r="B49" i="57"/>
  <c r="B48" i="57"/>
  <c r="B47" i="57"/>
  <c r="B46" i="57"/>
  <c r="B45" i="57"/>
  <c r="B44" i="57"/>
  <c r="B43" i="57"/>
  <c r="B42" i="57"/>
  <c r="B41" i="57"/>
  <c r="B40" i="57"/>
  <c r="B39" i="57"/>
  <c r="B38" i="57"/>
  <c r="B37" i="57"/>
  <c r="B36" i="57"/>
  <c r="B35" i="57"/>
  <c r="B34" i="57"/>
  <c r="B33" i="57"/>
  <c r="B32" i="57"/>
  <c r="B31" i="57"/>
  <c r="B30" i="57"/>
  <c r="B29" i="57"/>
  <c r="B28" i="57"/>
  <c r="B27" i="57"/>
  <c r="B26" i="57"/>
  <c r="B25" i="57"/>
  <c r="B24" i="57"/>
  <c r="B23" i="57"/>
  <c r="B22" i="57"/>
  <c r="B21" i="57"/>
  <c r="B20" i="57"/>
  <c r="B70" i="56"/>
  <c r="B69" i="56"/>
  <c r="B68" i="56"/>
  <c r="B67" i="56"/>
  <c r="B66" i="56"/>
  <c r="B65" i="56"/>
  <c r="B63" i="56"/>
  <c r="B62" i="56"/>
  <c r="B61" i="56"/>
  <c r="B57" i="56"/>
  <c r="B56" i="56"/>
  <c r="B55" i="56"/>
  <c r="B54" i="56"/>
  <c r="B53" i="56"/>
  <c r="B52" i="56"/>
  <c r="B51" i="56"/>
  <c r="B50" i="56"/>
  <c r="B49" i="56"/>
  <c r="B48" i="56"/>
  <c r="B47" i="56"/>
  <c r="B46" i="56"/>
  <c r="B45" i="56"/>
  <c r="B44" i="56"/>
  <c r="B43" i="56"/>
  <c r="B42" i="56"/>
  <c r="B41" i="56"/>
  <c r="B40" i="56"/>
  <c r="B39" i="56"/>
  <c r="B38" i="56"/>
  <c r="B37" i="56"/>
  <c r="B36" i="56"/>
  <c r="B35" i="56"/>
  <c r="B34" i="56"/>
  <c r="B33" i="56"/>
  <c r="B32" i="56"/>
  <c r="B31" i="56"/>
  <c r="B30" i="56"/>
  <c r="B29" i="56"/>
  <c r="B28" i="56"/>
  <c r="B27" i="56"/>
  <c r="B26" i="56"/>
  <c r="B25" i="56"/>
  <c r="B24" i="56"/>
  <c r="B23" i="56"/>
  <c r="B22" i="56"/>
  <c r="B21" i="56"/>
  <c r="B20" i="56"/>
  <c r="Q10" i="56"/>
  <c r="Q10" i="57"/>
  <c r="P64" i="55"/>
  <c r="O64" i="55"/>
  <c r="N64" i="55"/>
  <c r="M64" i="55"/>
  <c r="J64" i="55"/>
  <c r="I64" i="55"/>
  <c r="J50" i="54"/>
  <c r="I50" i="54"/>
  <c r="P50" i="54"/>
  <c r="O50" i="54"/>
  <c r="N50" i="54"/>
  <c r="M50" i="54"/>
  <c r="L50" i="54"/>
  <c r="K50" i="54"/>
  <c r="K60" i="58" l="1"/>
  <c r="K60" i="56"/>
  <c r="K58" i="56"/>
  <c r="K60" i="55"/>
  <c r="L64" i="55"/>
  <c r="AR54" i="66"/>
  <c r="AR54" i="67"/>
  <c r="AR52" i="67"/>
  <c r="AJ53" i="67"/>
  <c r="AJ52" i="67"/>
  <c r="AR53" i="67"/>
  <c r="AJ53" i="66"/>
  <c r="AJ54" i="67"/>
  <c r="AR52" i="66"/>
  <c r="AJ52" i="66"/>
  <c r="AR53" i="66"/>
  <c r="AJ54" i="66"/>
  <c r="AJ53" i="65"/>
  <c r="AR54" i="65"/>
  <c r="AR52" i="65"/>
  <c r="AJ52" i="65"/>
  <c r="AR53" i="65"/>
  <c r="AJ54" i="65"/>
  <c r="K64" i="55"/>
  <c r="F50" i="54"/>
  <c r="E50" i="54"/>
  <c r="B50" i="54"/>
  <c r="D50" i="54"/>
  <c r="C50" i="54"/>
  <c r="F64" i="55"/>
  <c r="E64" i="55"/>
  <c r="D64" i="55"/>
  <c r="C64" i="55"/>
  <c r="AC74" i="64"/>
  <c r="AQ54" i="64"/>
  <c r="AN54" i="64"/>
  <c r="AI54" i="64"/>
  <c r="AF54" i="64"/>
  <c r="AA54" i="64"/>
  <c r="X54" i="64"/>
  <c r="AB54" i="64" s="1"/>
  <c r="S54" i="64"/>
  <c r="P54" i="64"/>
  <c r="T54" i="64" s="1"/>
  <c r="K54" i="64"/>
  <c r="H54" i="64"/>
  <c r="L54" i="64" s="1"/>
  <c r="AQ53" i="64"/>
  <c r="AN53" i="64"/>
  <c r="AI53" i="64"/>
  <c r="AF53" i="64"/>
  <c r="AA53" i="64"/>
  <c r="X53" i="64"/>
  <c r="AB53" i="64" s="1"/>
  <c r="T53" i="64"/>
  <c r="S53" i="64"/>
  <c r="P53" i="64"/>
  <c r="L53" i="64"/>
  <c r="K53" i="64"/>
  <c r="H53" i="64"/>
  <c r="AQ52" i="64"/>
  <c r="AN52" i="64"/>
  <c r="AI52" i="64"/>
  <c r="AF52" i="64"/>
  <c r="AA52" i="64"/>
  <c r="X52" i="64"/>
  <c r="AB52" i="64" s="1"/>
  <c r="S52" i="64"/>
  <c r="T52" i="64" s="1"/>
  <c r="P52" i="64"/>
  <c r="L52" i="64"/>
  <c r="K52" i="64"/>
  <c r="H52" i="64"/>
  <c r="AQ51" i="64"/>
  <c r="AN51" i="64"/>
  <c r="AR51" i="64" s="1"/>
  <c r="AI51" i="64"/>
  <c r="AF51" i="64"/>
  <c r="AJ51" i="64" s="1"/>
  <c r="AB51" i="64"/>
  <c r="AA51" i="64"/>
  <c r="X51" i="64"/>
  <c r="S51" i="64"/>
  <c r="P51" i="64"/>
  <c r="T51" i="64" s="1"/>
  <c r="K51" i="64"/>
  <c r="H51" i="64"/>
  <c r="L51" i="64" s="1"/>
  <c r="AR50" i="64"/>
  <c r="AJ50" i="64"/>
  <c r="AB50" i="64"/>
  <c r="T50" i="64"/>
  <c r="L50" i="64"/>
  <c r="AR49" i="64"/>
  <c r="AJ49" i="64"/>
  <c r="AB49" i="64"/>
  <c r="T49" i="64"/>
  <c r="L49" i="64"/>
  <c r="AR48" i="64"/>
  <c r="AJ48" i="64"/>
  <c r="AB48" i="64"/>
  <c r="T48" i="64"/>
  <c r="L48" i="64"/>
  <c r="AR47" i="64"/>
  <c r="AJ47" i="64"/>
  <c r="AB47" i="64"/>
  <c r="T47" i="64"/>
  <c r="L47" i="64"/>
  <c r="AR46" i="64"/>
  <c r="AJ46" i="64"/>
  <c r="AB46" i="64"/>
  <c r="T46" i="64"/>
  <c r="L46" i="64"/>
  <c r="AR45" i="64"/>
  <c r="AJ45" i="64"/>
  <c r="AB45" i="64"/>
  <c r="T45" i="64"/>
  <c r="L45" i="64"/>
  <c r="AR44" i="64"/>
  <c r="AJ44" i="64"/>
  <c r="AB44" i="64"/>
  <c r="T44" i="64"/>
  <c r="L44" i="64"/>
  <c r="AR43" i="64"/>
  <c r="AJ43" i="64"/>
  <c r="AB43" i="64"/>
  <c r="T43" i="64"/>
  <c r="L43" i="64"/>
  <c r="AR42" i="64"/>
  <c r="AJ42" i="64"/>
  <c r="AB42" i="64"/>
  <c r="T42" i="64"/>
  <c r="L42" i="64"/>
  <c r="AR41" i="64"/>
  <c r="AJ41" i="64"/>
  <c r="AB41" i="64"/>
  <c r="T41" i="64"/>
  <c r="L41" i="64"/>
  <c r="AR40" i="64"/>
  <c r="AJ40" i="64"/>
  <c r="AB40" i="64"/>
  <c r="T40" i="64"/>
  <c r="L40" i="64"/>
  <c r="AR39" i="64"/>
  <c r="AJ39" i="64"/>
  <c r="AB39" i="64"/>
  <c r="T39" i="64"/>
  <c r="L39" i="64"/>
  <c r="AR38" i="64"/>
  <c r="AJ38" i="64"/>
  <c r="AB38" i="64"/>
  <c r="T38" i="64"/>
  <c r="L38" i="64"/>
  <c r="AR37" i="64"/>
  <c r="AJ37" i="64"/>
  <c r="AB37" i="64"/>
  <c r="T37" i="64"/>
  <c r="L37" i="64"/>
  <c r="AR36" i="64"/>
  <c r="AJ36" i="64"/>
  <c r="AB36" i="64"/>
  <c r="T36" i="64"/>
  <c r="L36" i="64"/>
  <c r="G33" i="55"/>
  <c r="H54" i="54"/>
  <c r="G6" i="54"/>
  <c r="G7" i="54"/>
  <c r="G8" i="54"/>
  <c r="G9" i="54"/>
  <c r="G10" i="54"/>
  <c r="G11" i="54"/>
  <c r="G12" i="54"/>
  <c r="B6" i="54"/>
  <c r="B8" i="54"/>
  <c r="B21" i="55"/>
  <c r="B22" i="55"/>
  <c r="B23" i="55"/>
  <c r="B24" i="55"/>
  <c r="B25" i="55"/>
  <c r="B26" i="55"/>
  <c r="B27" i="55"/>
  <c r="B28" i="55"/>
  <c r="B29" i="55"/>
  <c r="B30" i="55"/>
  <c r="B31" i="55"/>
  <c r="B32" i="55"/>
  <c r="B33" i="55"/>
  <c r="B34" i="55"/>
  <c r="B35" i="55"/>
  <c r="B36" i="55"/>
  <c r="B37" i="55"/>
  <c r="B38" i="55"/>
  <c r="B39" i="55"/>
  <c r="B40" i="55"/>
  <c r="B41" i="55"/>
  <c r="B42" i="55"/>
  <c r="B43" i="55"/>
  <c r="B44" i="55"/>
  <c r="B45" i="55"/>
  <c r="B46" i="55"/>
  <c r="B47" i="55"/>
  <c r="B48" i="55"/>
  <c r="B49" i="55"/>
  <c r="B50" i="55"/>
  <c r="B51" i="55"/>
  <c r="B52" i="55"/>
  <c r="B53" i="55"/>
  <c r="B54" i="55"/>
  <c r="B55" i="55"/>
  <c r="B56" i="55"/>
  <c r="B57" i="55"/>
  <c r="B61" i="55"/>
  <c r="B62" i="55"/>
  <c r="B63" i="55"/>
  <c r="B65" i="55"/>
  <c r="B66" i="55"/>
  <c r="B67" i="55"/>
  <c r="B68" i="55"/>
  <c r="B69" i="55"/>
  <c r="B70" i="55"/>
  <c r="B20" i="55"/>
  <c r="B7" i="54"/>
  <c r="B9" i="54"/>
  <c r="B10" i="54"/>
  <c r="B11" i="54"/>
  <c r="B12" i="54"/>
  <c r="B13" i="54"/>
  <c r="B14" i="54"/>
  <c r="B15" i="54"/>
  <c r="B16" i="54"/>
  <c r="B17" i="54"/>
  <c r="B18" i="54"/>
  <c r="B19" i="54"/>
  <c r="B20" i="54"/>
  <c r="B21" i="54"/>
  <c r="B22" i="54"/>
  <c r="B23" i="54"/>
  <c r="B24" i="54"/>
  <c r="B25" i="54"/>
  <c r="B26" i="54"/>
  <c r="B27" i="54"/>
  <c r="B28" i="54"/>
  <c r="B29" i="54"/>
  <c r="B30" i="54"/>
  <c r="B31" i="54"/>
  <c r="B32" i="54"/>
  <c r="B33" i="54"/>
  <c r="B34" i="54"/>
  <c r="B35" i="54"/>
  <c r="B36" i="54"/>
  <c r="B37" i="54"/>
  <c r="B38" i="54"/>
  <c r="B39" i="54"/>
  <c r="B40" i="54"/>
  <c r="B41" i="54"/>
  <c r="B42" i="54"/>
  <c r="B43" i="54"/>
  <c r="B47" i="54"/>
  <c r="B48" i="54"/>
  <c r="B49" i="54"/>
  <c r="B51" i="54"/>
  <c r="B52" i="54"/>
  <c r="B53" i="54"/>
  <c r="B54" i="54"/>
  <c r="B55" i="54"/>
  <c r="B56" i="54"/>
  <c r="F7" i="61"/>
  <c r="F6" i="61"/>
  <c r="K8" i="61"/>
  <c r="J8" i="61"/>
  <c r="K10" i="61" s="1"/>
  <c r="I8" i="61"/>
  <c r="J10" i="61" s="1"/>
  <c r="H8" i="61"/>
  <c r="I10" i="61" s="1"/>
  <c r="G8" i="61"/>
  <c r="H10" i="61" s="1"/>
  <c r="F8" i="61"/>
  <c r="G10" i="61" s="1"/>
  <c r="Q10" i="55" s="1"/>
  <c r="AR54" i="64" l="1"/>
  <c r="AR53" i="64"/>
  <c r="AJ54" i="64"/>
  <c r="AJ53" i="64"/>
  <c r="AR52" i="64"/>
  <c r="AJ52" i="64"/>
  <c r="G12" i="61"/>
  <c r="G13" i="61" s="1"/>
  <c r="I12" i="61"/>
  <c r="I13" i="61" s="1"/>
  <c r="J12" i="61"/>
  <c r="J13" i="61" s="1"/>
  <c r="H12" i="61"/>
  <c r="H13" i="61" s="1"/>
  <c r="K12" i="61"/>
  <c r="K13" i="61" s="1"/>
  <c r="G14" i="61" l="1"/>
  <c r="J14" i="61"/>
  <c r="I14" i="61"/>
  <c r="H14" i="61"/>
  <c r="K14" i="61"/>
  <c r="I76" i="60" l="1"/>
  <c r="G76" i="60"/>
  <c r="E75" i="60"/>
  <c r="H75" i="60" s="1"/>
  <c r="J74" i="60"/>
  <c r="J73" i="60"/>
  <c r="E73" i="60"/>
  <c r="E60" i="60"/>
  <c r="E74" i="60" s="1"/>
  <c r="H74" i="60" s="1"/>
  <c r="F59" i="60"/>
  <c r="F58" i="60"/>
  <c r="E57" i="60"/>
  <c r="E63" i="60" s="1"/>
  <c r="F52" i="60"/>
  <c r="F51" i="60"/>
  <c r="I42" i="60"/>
  <c r="N39" i="60"/>
  <c r="O39" i="60" s="1"/>
  <c r="I39" i="60"/>
  <c r="J39" i="60" s="1"/>
  <c r="G39" i="60"/>
  <c r="G42" i="60" s="1"/>
  <c r="E39" i="60"/>
  <c r="L39" i="60" s="1"/>
  <c r="M39" i="60" s="1"/>
  <c r="O38" i="60"/>
  <c r="N38" i="60"/>
  <c r="L38" i="60"/>
  <c r="M38" i="60" s="1"/>
  <c r="J38" i="60"/>
  <c r="H38" i="60"/>
  <c r="N37" i="60"/>
  <c r="O37" i="60" s="1"/>
  <c r="M37" i="60"/>
  <c r="L37" i="60"/>
  <c r="J37" i="60"/>
  <c r="N36" i="60"/>
  <c r="O36" i="60" s="1"/>
  <c r="M36" i="60"/>
  <c r="L36" i="60"/>
  <c r="J36" i="60"/>
  <c r="N27" i="60"/>
  <c r="O27" i="60" s="1"/>
  <c r="I27" i="60"/>
  <c r="J27" i="60" s="1"/>
  <c r="E27" i="60"/>
  <c r="L27" i="60" s="1"/>
  <c r="M27" i="60" s="1"/>
  <c r="O26" i="60"/>
  <c r="N26" i="60"/>
  <c r="M26" i="60"/>
  <c r="L26" i="60"/>
  <c r="J26" i="60"/>
  <c r="H26" i="60"/>
  <c r="N25" i="60"/>
  <c r="O25" i="60" s="1"/>
  <c r="M25" i="60"/>
  <c r="L25" i="60"/>
  <c r="H25" i="60"/>
  <c r="N24" i="60"/>
  <c r="O24" i="60" s="1"/>
  <c r="I24" i="60"/>
  <c r="I28" i="60" s="1"/>
  <c r="G24" i="60"/>
  <c r="H21" i="60" s="1"/>
  <c r="E24" i="60"/>
  <c r="L24" i="60" s="1"/>
  <c r="M24" i="60" s="1"/>
  <c r="O23" i="60"/>
  <c r="N23" i="60"/>
  <c r="M23" i="60"/>
  <c r="L23" i="60"/>
  <c r="J23" i="60"/>
  <c r="H23" i="60"/>
  <c r="N22" i="60"/>
  <c r="O22" i="60" s="1"/>
  <c r="M22" i="60"/>
  <c r="L22" i="60"/>
  <c r="J22" i="60"/>
  <c r="N21" i="60"/>
  <c r="O21" i="60" s="1"/>
  <c r="M21" i="60"/>
  <c r="L21" i="60"/>
  <c r="J21" i="60"/>
  <c r="E76" i="60" l="1"/>
  <c r="J28" i="60"/>
  <c r="J24" i="60"/>
  <c r="I40" i="60"/>
  <c r="F63" i="60"/>
  <c r="F62" i="60"/>
  <c r="F57" i="60"/>
  <c r="F61" i="60"/>
  <c r="F65" i="60"/>
  <c r="H76" i="60"/>
  <c r="J76" i="60"/>
  <c r="E28" i="60"/>
  <c r="F24" i="60" s="1"/>
  <c r="J75" i="60"/>
  <c r="F27" i="60"/>
  <c r="F25" i="60"/>
  <c r="F53" i="60"/>
  <c r="H73" i="60"/>
  <c r="F26" i="60"/>
  <c r="F38" i="60"/>
  <c r="G28" i="60"/>
  <c r="N28" i="60" s="1"/>
  <c r="O28" i="60" s="1"/>
  <c r="F36" i="60"/>
  <c r="H37" i="60"/>
  <c r="H39" i="60"/>
  <c r="F54" i="60"/>
  <c r="F60" i="60"/>
  <c r="F22" i="60"/>
  <c r="F37" i="60"/>
  <c r="F21" i="60"/>
  <c r="H22" i="60"/>
  <c r="J25" i="60"/>
  <c r="H36" i="60"/>
  <c r="F55" i="60"/>
  <c r="F23" i="60"/>
  <c r="F39" i="60"/>
  <c r="E42" i="60"/>
  <c r="F56" i="60"/>
  <c r="H28" i="60" l="1"/>
  <c r="H27" i="60"/>
  <c r="G40" i="60"/>
  <c r="L28" i="60"/>
  <c r="M28" i="60" s="1"/>
  <c r="E40" i="60"/>
  <c r="F28" i="60"/>
  <c r="H24" i="60"/>
  <c r="J69" i="59"/>
  <c r="L69" i="59" s="1"/>
  <c r="J68" i="59"/>
  <c r="J67" i="59"/>
  <c r="J66" i="59"/>
  <c r="J65" i="59"/>
  <c r="K65" i="59" s="1"/>
  <c r="J64" i="59"/>
  <c r="J63" i="59"/>
  <c r="J62" i="59"/>
  <c r="J61" i="59"/>
  <c r="K61" i="59" s="1"/>
  <c r="J57" i="59"/>
  <c r="J56" i="59"/>
  <c r="J55" i="59"/>
  <c r="J54" i="59"/>
  <c r="J53" i="59"/>
  <c r="J52" i="59"/>
  <c r="J51" i="59"/>
  <c r="J50" i="59"/>
  <c r="L50" i="59" s="1"/>
  <c r="J49" i="59"/>
  <c r="J48" i="59"/>
  <c r="J47" i="59"/>
  <c r="J46" i="59"/>
  <c r="J45" i="59"/>
  <c r="J44" i="59"/>
  <c r="J43" i="59"/>
  <c r="J42" i="59"/>
  <c r="K42" i="59" s="1"/>
  <c r="J41" i="59"/>
  <c r="J40" i="59"/>
  <c r="J39" i="59"/>
  <c r="J38" i="59"/>
  <c r="L38" i="59" s="1"/>
  <c r="J37" i="59"/>
  <c r="J36" i="59"/>
  <c r="J35" i="59"/>
  <c r="J34" i="59"/>
  <c r="L34" i="59" s="1"/>
  <c r="J33" i="59"/>
  <c r="J32" i="59"/>
  <c r="J31" i="59"/>
  <c r="J30" i="59"/>
  <c r="K30" i="59" s="1"/>
  <c r="J29" i="59"/>
  <c r="J28" i="59"/>
  <c r="J27" i="59"/>
  <c r="J26" i="59"/>
  <c r="K26" i="59" s="1"/>
  <c r="J25" i="59"/>
  <c r="J24" i="59"/>
  <c r="J23" i="59"/>
  <c r="J22" i="59"/>
  <c r="K22" i="59" s="1"/>
  <c r="J21" i="59"/>
  <c r="J20" i="59"/>
  <c r="I69" i="59"/>
  <c r="I68" i="59"/>
  <c r="L68" i="59" s="1"/>
  <c r="I67" i="59"/>
  <c r="L67" i="59" s="1"/>
  <c r="I66" i="59"/>
  <c r="I65" i="59"/>
  <c r="I64" i="59"/>
  <c r="K64" i="59" s="1"/>
  <c r="I63" i="59"/>
  <c r="I62" i="59"/>
  <c r="I61" i="59"/>
  <c r="I57" i="59"/>
  <c r="L57" i="59" s="1"/>
  <c r="I56" i="59"/>
  <c r="L56" i="59" s="1"/>
  <c r="I55" i="59"/>
  <c r="I54" i="59"/>
  <c r="I53" i="59"/>
  <c r="K53" i="59" s="1"/>
  <c r="I52" i="59"/>
  <c r="L52" i="59" s="1"/>
  <c r="I51" i="59"/>
  <c r="I50" i="59"/>
  <c r="I49" i="59"/>
  <c r="L49" i="59" s="1"/>
  <c r="I48" i="59"/>
  <c r="L48" i="59" s="1"/>
  <c r="I47" i="59"/>
  <c r="I46" i="59"/>
  <c r="I45" i="59"/>
  <c r="I44" i="59"/>
  <c r="L44" i="59" s="1"/>
  <c r="I43" i="59"/>
  <c r="I42" i="59"/>
  <c r="I41" i="59"/>
  <c r="L41" i="59" s="1"/>
  <c r="I40" i="59"/>
  <c r="I39" i="59"/>
  <c r="I38" i="59"/>
  <c r="I37" i="59"/>
  <c r="K37" i="59" s="1"/>
  <c r="I36" i="59"/>
  <c r="I35" i="59"/>
  <c r="I34" i="59"/>
  <c r="I33" i="59"/>
  <c r="L33" i="59" s="1"/>
  <c r="I32" i="59"/>
  <c r="I31" i="59"/>
  <c r="I30" i="59"/>
  <c r="I29" i="59"/>
  <c r="K29" i="59" s="1"/>
  <c r="I28" i="59"/>
  <c r="I27" i="59"/>
  <c r="I26" i="59"/>
  <c r="I25" i="59"/>
  <c r="I24" i="59"/>
  <c r="I23" i="59"/>
  <c r="I22" i="59"/>
  <c r="I21" i="59"/>
  <c r="K21" i="59" s="1"/>
  <c r="I20" i="59"/>
  <c r="H69" i="59"/>
  <c r="G69" i="59"/>
  <c r="F69" i="59"/>
  <c r="E69" i="59"/>
  <c r="D69" i="59"/>
  <c r="C69" i="59"/>
  <c r="H68" i="59"/>
  <c r="G68" i="59"/>
  <c r="F68" i="59"/>
  <c r="E68" i="59"/>
  <c r="D68" i="59"/>
  <c r="C68" i="59"/>
  <c r="H67" i="59"/>
  <c r="G67" i="59"/>
  <c r="F67" i="59"/>
  <c r="E67" i="59"/>
  <c r="D67" i="59"/>
  <c r="C67" i="59"/>
  <c r="H66" i="59"/>
  <c r="G66" i="59"/>
  <c r="F66" i="59"/>
  <c r="E66" i="59"/>
  <c r="D66" i="59"/>
  <c r="C66" i="59"/>
  <c r="H65" i="59"/>
  <c r="G65" i="59"/>
  <c r="F65" i="59"/>
  <c r="E65" i="59"/>
  <c r="D65" i="59"/>
  <c r="C65" i="59"/>
  <c r="H64" i="59"/>
  <c r="G64" i="59"/>
  <c r="F64" i="59"/>
  <c r="E64" i="59"/>
  <c r="D64" i="59"/>
  <c r="C64" i="59"/>
  <c r="K63" i="59"/>
  <c r="H63" i="59"/>
  <c r="G63" i="59"/>
  <c r="F63" i="59"/>
  <c r="E63" i="59"/>
  <c r="D63" i="59"/>
  <c r="C63" i="59"/>
  <c r="H62" i="59"/>
  <c r="G62" i="59"/>
  <c r="F62" i="59"/>
  <c r="E62" i="59"/>
  <c r="D62" i="59"/>
  <c r="C62" i="59"/>
  <c r="H61" i="59"/>
  <c r="G61" i="59"/>
  <c r="F61" i="59"/>
  <c r="E61" i="59"/>
  <c r="D61" i="59"/>
  <c r="C61" i="59"/>
  <c r="H57" i="59"/>
  <c r="G57" i="59"/>
  <c r="F57" i="59"/>
  <c r="E57" i="59"/>
  <c r="D57" i="59"/>
  <c r="C57" i="59"/>
  <c r="H56" i="59"/>
  <c r="G56" i="59"/>
  <c r="F56" i="59"/>
  <c r="E56" i="59"/>
  <c r="D56" i="59"/>
  <c r="C56" i="59"/>
  <c r="L55" i="59"/>
  <c r="K55" i="59"/>
  <c r="H55" i="59"/>
  <c r="G55" i="59"/>
  <c r="F55" i="59"/>
  <c r="E55" i="59"/>
  <c r="D55" i="59"/>
  <c r="C55" i="59"/>
  <c r="H54" i="59"/>
  <c r="G54" i="59"/>
  <c r="F54" i="59"/>
  <c r="E54" i="59"/>
  <c r="D54" i="59"/>
  <c r="C54" i="59"/>
  <c r="H53" i="59"/>
  <c r="G53" i="59"/>
  <c r="F53" i="59"/>
  <c r="E53" i="59"/>
  <c r="D53" i="59"/>
  <c r="C53" i="59"/>
  <c r="H52" i="59"/>
  <c r="G52" i="59"/>
  <c r="F52" i="59"/>
  <c r="E52" i="59"/>
  <c r="D52" i="59"/>
  <c r="C52" i="59"/>
  <c r="H51" i="59"/>
  <c r="G51" i="59"/>
  <c r="F51" i="59"/>
  <c r="E51" i="59"/>
  <c r="D51" i="59"/>
  <c r="C51" i="59"/>
  <c r="H50" i="59"/>
  <c r="G50" i="59"/>
  <c r="F50" i="59"/>
  <c r="E50" i="59"/>
  <c r="D50" i="59"/>
  <c r="C50" i="59"/>
  <c r="H49" i="59"/>
  <c r="G49" i="59"/>
  <c r="F49" i="59"/>
  <c r="E49" i="59"/>
  <c r="D49" i="59"/>
  <c r="C49" i="59"/>
  <c r="H48" i="59"/>
  <c r="G48" i="59"/>
  <c r="F48" i="59"/>
  <c r="E48" i="59"/>
  <c r="D48" i="59"/>
  <c r="C48" i="59"/>
  <c r="L47" i="59"/>
  <c r="H47" i="59"/>
  <c r="G47" i="59"/>
  <c r="F47" i="59"/>
  <c r="E47" i="59"/>
  <c r="D47" i="59"/>
  <c r="C47" i="59"/>
  <c r="H46" i="59"/>
  <c r="G46" i="59"/>
  <c r="F46" i="59"/>
  <c r="E46" i="59"/>
  <c r="D46" i="59"/>
  <c r="C46" i="59"/>
  <c r="H45" i="59"/>
  <c r="G45" i="59"/>
  <c r="F45" i="59"/>
  <c r="E45" i="59"/>
  <c r="D45" i="59"/>
  <c r="C45" i="59"/>
  <c r="K44" i="59"/>
  <c r="H44" i="59"/>
  <c r="G44" i="59"/>
  <c r="F44" i="59"/>
  <c r="E44" i="59"/>
  <c r="D44" i="59"/>
  <c r="C44" i="59"/>
  <c r="H43" i="59"/>
  <c r="G43" i="59"/>
  <c r="F43" i="59"/>
  <c r="E43" i="59"/>
  <c r="D43" i="59"/>
  <c r="C43" i="59"/>
  <c r="H42" i="59"/>
  <c r="G42" i="59"/>
  <c r="F42" i="59"/>
  <c r="E42" i="59"/>
  <c r="D42" i="59"/>
  <c r="C42" i="59"/>
  <c r="H41" i="59"/>
  <c r="G41" i="59"/>
  <c r="F41" i="59"/>
  <c r="E41" i="59"/>
  <c r="D41" i="59"/>
  <c r="C41" i="59"/>
  <c r="L40" i="59"/>
  <c r="K40" i="59"/>
  <c r="H40" i="59"/>
  <c r="G40" i="59"/>
  <c r="F40" i="59"/>
  <c r="E40" i="59"/>
  <c r="D40" i="59"/>
  <c r="C40" i="59"/>
  <c r="K39" i="59"/>
  <c r="H39" i="59"/>
  <c r="G39" i="59"/>
  <c r="F39" i="59"/>
  <c r="E39" i="59"/>
  <c r="D39" i="59"/>
  <c r="C39" i="59"/>
  <c r="H38" i="59"/>
  <c r="G38" i="59"/>
  <c r="F38" i="59"/>
  <c r="E38" i="59"/>
  <c r="D38" i="59"/>
  <c r="C38" i="59"/>
  <c r="H37" i="59"/>
  <c r="G37" i="59"/>
  <c r="F37" i="59"/>
  <c r="E37" i="59"/>
  <c r="D37" i="59"/>
  <c r="C37" i="59"/>
  <c r="K36" i="59"/>
  <c r="L36" i="59"/>
  <c r="H36" i="59"/>
  <c r="G36" i="59"/>
  <c r="F36" i="59"/>
  <c r="E36" i="59"/>
  <c r="D36" i="59"/>
  <c r="C36" i="59"/>
  <c r="H35" i="59"/>
  <c r="G35" i="59"/>
  <c r="F35" i="59"/>
  <c r="E35" i="59"/>
  <c r="D35" i="59"/>
  <c r="C35" i="59"/>
  <c r="H34" i="59"/>
  <c r="G34" i="59"/>
  <c r="F34" i="59"/>
  <c r="E34" i="59"/>
  <c r="D34" i="59"/>
  <c r="C34" i="59"/>
  <c r="H33" i="59"/>
  <c r="G33" i="59"/>
  <c r="F33" i="59"/>
  <c r="E33" i="59"/>
  <c r="D33" i="59"/>
  <c r="C33" i="59"/>
  <c r="L32" i="59"/>
  <c r="K32" i="59"/>
  <c r="H32" i="59"/>
  <c r="G32" i="59"/>
  <c r="F32" i="59"/>
  <c r="E32" i="59"/>
  <c r="D32" i="59"/>
  <c r="C32" i="59"/>
  <c r="H31" i="59"/>
  <c r="G31" i="59"/>
  <c r="F31" i="59"/>
  <c r="E31" i="59"/>
  <c r="D31" i="59"/>
  <c r="C31" i="59"/>
  <c r="H30" i="59"/>
  <c r="G30" i="59"/>
  <c r="F30" i="59"/>
  <c r="E30" i="59"/>
  <c r="D30" i="59"/>
  <c r="C30" i="59"/>
  <c r="H29" i="59"/>
  <c r="G29" i="59"/>
  <c r="F29" i="59"/>
  <c r="E29" i="59"/>
  <c r="D29" i="59"/>
  <c r="C29" i="59"/>
  <c r="K28" i="59"/>
  <c r="L28" i="59"/>
  <c r="H28" i="59"/>
  <c r="G28" i="59"/>
  <c r="F28" i="59"/>
  <c r="E28" i="59"/>
  <c r="D28" i="59"/>
  <c r="C28" i="59"/>
  <c r="H27" i="59"/>
  <c r="G27" i="59"/>
  <c r="F27" i="59"/>
  <c r="E27" i="59"/>
  <c r="D27" i="59"/>
  <c r="C27" i="59"/>
  <c r="H26" i="59"/>
  <c r="G26" i="59"/>
  <c r="F26" i="59"/>
  <c r="E26" i="59"/>
  <c r="D26" i="59"/>
  <c r="C26" i="59"/>
  <c r="H25" i="59"/>
  <c r="G25" i="59"/>
  <c r="F25" i="59"/>
  <c r="E25" i="59"/>
  <c r="D25" i="59"/>
  <c r="C25" i="59"/>
  <c r="L24" i="59"/>
  <c r="K24" i="59"/>
  <c r="H24" i="59"/>
  <c r="G24" i="59"/>
  <c r="F24" i="59"/>
  <c r="E24" i="59"/>
  <c r="D24" i="59"/>
  <c r="C24" i="59"/>
  <c r="K23" i="59"/>
  <c r="H23" i="59"/>
  <c r="G23" i="59"/>
  <c r="F23" i="59"/>
  <c r="E23" i="59"/>
  <c r="D23" i="59"/>
  <c r="C23" i="59"/>
  <c r="H22" i="59"/>
  <c r="G22" i="59"/>
  <c r="F22" i="59"/>
  <c r="E22" i="59"/>
  <c r="D22" i="59"/>
  <c r="C22" i="59"/>
  <c r="H21" i="59"/>
  <c r="G21" i="59"/>
  <c r="F21" i="59"/>
  <c r="E21" i="59"/>
  <c r="D21" i="59"/>
  <c r="C21" i="59"/>
  <c r="K20" i="59"/>
  <c r="L20" i="59"/>
  <c r="H20" i="59"/>
  <c r="G20" i="59"/>
  <c r="F20" i="59"/>
  <c r="E20" i="59"/>
  <c r="D20" i="59"/>
  <c r="C20" i="59"/>
  <c r="J69" i="58"/>
  <c r="J68" i="58"/>
  <c r="J67" i="58"/>
  <c r="J66" i="58"/>
  <c r="K66" i="58" s="1"/>
  <c r="J65" i="58"/>
  <c r="J64" i="58"/>
  <c r="J63" i="58"/>
  <c r="J62" i="58"/>
  <c r="L62" i="58" s="1"/>
  <c r="J61" i="58"/>
  <c r="J57" i="58"/>
  <c r="J56" i="58"/>
  <c r="J55" i="58"/>
  <c r="J54" i="58"/>
  <c r="J53" i="58"/>
  <c r="J52" i="58"/>
  <c r="J51" i="58"/>
  <c r="L51" i="58" s="1"/>
  <c r="J50" i="58"/>
  <c r="J49" i="58"/>
  <c r="J48" i="58"/>
  <c r="L48" i="58" s="1"/>
  <c r="J47" i="58"/>
  <c r="L47" i="58" s="1"/>
  <c r="J46" i="58"/>
  <c r="J45" i="58"/>
  <c r="J44" i="58"/>
  <c r="J43" i="58"/>
  <c r="J42" i="58"/>
  <c r="J41" i="58"/>
  <c r="J40" i="58"/>
  <c r="J39" i="58"/>
  <c r="K39" i="58" s="1"/>
  <c r="J38" i="58"/>
  <c r="J37" i="58"/>
  <c r="J36" i="58"/>
  <c r="J35" i="58"/>
  <c r="J34" i="58"/>
  <c r="J33" i="58"/>
  <c r="J32" i="58"/>
  <c r="L32" i="58" s="1"/>
  <c r="J31" i="58"/>
  <c r="L31" i="58" s="1"/>
  <c r="J30" i="58"/>
  <c r="J29" i="58"/>
  <c r="J28" i="58"/>
  <c r="J27" i="58"/>
  <c r="K27" i="58" s="1"/>
  <c r="J26" i="58"/>
  <c r="J25" i="58"/>
  <c r="J24" i="58"/>
  <c r="J23" i="58"/>
  <c r="L23" i="58" s="1"/>
  <c r="J22" i="58"/>
  <c r="J21" i="58"/>
  <c r="J20" i="58"/>
  <c r="I69" i="58"/>
  <c r="L69" i="58" s="1"/>
  <c r="I68" i="58"/>
  <c r="I67" i="58"/>
  <c r="I66" i="58"/>
  <c r="I65" i="58"/>
  <c r="K65" i="58" s="1"/>
  <c r="I64" i="58"/>
  <c r="I63" i="58"/>
  <c r="I62" i="58"/>
  <c r="I61" i="58"/>
  <c r="I57" i="58"/>
  <c r="I56" i="58"/>
  <c r="I55" i="58"/>
  <c r="I54" i="58"/>
  <c r="I53" i="58"/>
  <c r="I52" i="58"/>
  <c r="I51" i="58"/>
  <c r="I50" i="58"/>
  <c r="K50" i="58" s="1"/>
  <c r="I49" i="58"/>
  <c r="I48" i="58"/>
  <c r="I47" i="58"/>
  <c r="I46" i="58"/>
  <c r="K46" i="58" s="1"/>
  <c r="I45" i="58"/>
  <c r="I44" i="58"/>
  <c r="I43" i="58"/>
  <c r="I42" i="58"/>
  <c r="K42" i="58" s="1"/>
  <c r="I41" i="58"/>
  <c r="I40" i="58"/>
  <c r="I39" i="58"/>
  <c r="I38" i="58"/>
  <c r="K38" i="58" s="1"/>
  <c r="I37" i="58"/>
  <c r="I36" i="58"/>
  <c r="I35" i="58"/>
  <c r="I34" i="58"/>
  <c r="I33" i="58"/>
  <c r="I32" i="58"/>
  <c r="I31" i="58"/>
  <c r="I30" i="58"/>
  <c r="K30" i="58" s="1"/>
  <c r="I29" i="58"/>
  <c r="I28" i="58"/>
  <c r="I27" i="58"/>
  <c r="I26" i="58"/>
  <c r="I25" i="58"/>
  <c r="I24" i="58"/>
  <c r="I23" i="58"/>
  <c r="I22" i="58"/>
  <c r="K22" i="58" s="1"/>
  <c r="I21" i="58"/>
  <c r="I20" i="58"/>
  <c r="M69" i="58"/>
  <c r="K69" i="58"/>
  <c r="H69" i="58"/>
  <c r="G69" i="58"/>
  <c r="F69" i="58"/>
  <c r="E69" i="58"/>
  <c r="D69" i="58"/>
  <c r="C69" i="58"/>
  <c r="M68" i="58"/>
  <c r="L68" i="58"/>
  <c r="H68" i="58"/>
  <c r="G68" i="58"/>
  <c r="F68" i="58"/>
  <c r="E68" i="58"/>
  <c r="D68" i="58"/>
  <c r="C68" i="58"/>
  <c r="M67" i="58"/>
  <c r="K67" i="58"/>
  <c r="H67" i="58"/>
  <c r="G67" i="58"/>
  <c r="F67" i="58"/>
  <c r="E67" i="58"/>
  <c r="D67" i="58"/>
  <c r="C67" i="58"/>
  <c r="M66" i="58"/>
  <c r="H66" i="58"/>
  <c r="G66" i="58"/>
  <c r="F66" i="58"/>
  <c r="E66" i="58"/>
  <c r="D66" i="58"/>
  <c r="C66" i="58"/>
  <c r="M65" i="58"/>
  <c r="H65" i="58"/>
  <c r="G65" i="58"/>
  <c r="F65" i="58"/>
  <c r="E65" i="58"/>
  <c r="D65" i="58"/>
  <c r="C65" i="58"/>
  <c r="M64" i="58"/>
  <c r="L64" i="58"/>
  <c r="H64" i="58"/>
  <c r="G64" i="58"/>
  <c r="F64" i="58"/>
  <c r="E64" i="58"/>
  <c r="D64" i="58"/>
  <c r="C64" i="58"/>
  <c r="M63" i="58"/>
  <c r="H63" i="58"/>
  <c r="G63" i="58"/>
  <c r="F63" i="58"/>
  <c r="E63" i="58"/>
  <c r="D63" i="58"/>
  <c r="C63" i="58"/>
  <c r="M62" i="58"/>
  <c r="H62" i="58"/>
  <c r="G62" i="58"/>
  <c r="F62" i="58"/>
  <c r="E62" i="58"/>
  <c r="D62" i="58"/>
  <c r="C62" i="58"/>
  <c r="M61" i="58"/>
  <c r="H61" i="58"/>
  <c r="G61" i="58"/>
  <c r="F61" i="58"/>
  <c r="E61" i="58"/>
  <c r="D61" i="58"/>
  <c r="C61" i="58"/>
  <c r="M57" i="58"/>
  <c r="K57" i="58"/>
  <c r="L57" i="58"/>
  <c r="H57" i="58"/>
  <c r="G57" i="58"/>
  <c r="F57" i="58"/>
  <c r="E57" i="58"/>
  <c r="D57" i="58"/>
  <c r="C57" i="58"/>
  <c r="M56" i="58"/>
  <c r="L56" i="58"/>
  <c r="H56" i="58"/>
  <c r="G56" i="58"/>
  <c r="F56" i="58"/>
  <c r="E56" i="58"/>
  <c r="D56" i="58"/>
  <c r="C56" i="58"/>
  <c r="M55" i="58"/>
  <c r="L55" i="58"/>
  <c r="H55" i="58"/>
  <c r="G55" i="58"/>
  <c r="F55" i="58"/>
  <c r="E55" i="58"/>
  <c r="D55" i="58"/>
  <c r="C55" i="58"/>
  <c r="M54" i="58"/>
  <c r="K54" i="58"/>
  <c r="H54" i="58"/>
  <c r="G54" i="58"/>
  <c r="F54" i="58"/>
  <c r="E54" i="58"/>
  <c r="D54" i="58"/>
  <c r="C54" i="58"/>
  <c r="M53" i="58"/>
  <c r="L53" i="58"/>
  <c r="H53" i="58"/>
  <c r="G53" i="58"/>
  <c r="F53" i="58"/>
  <c r="E53" i="58"/>
  <c r="D53" i="58"/>
  <c r="C53" i="58"/>
  <c r="M52" i="58"/>
  <c r="H52" i="58"/>
  <c r="G52" i="58"/>
  <c r="F52" i="58"/>
  <c r="E52" i="58"/>
  <c r="D52" i="58"/>
  <c r="C52" i="58"/>
  <c r="M51" i="58"/>
  <c r="H51" i="58"/>
  <c r="G51" i="58"/>
  <c r="F51" i="58"/>
  <c r="E51" i="58"/>
  <c r="D51" i="58"/>
  <c r="C51" i="58"/>
  <c r="M50" i="58"/>
  <c r="H50" i="58"/>
  <c r="G50" i="58"/>
  <c r="F50" i="58"/>
  <c r="E50" i="58"/>
  <c r="D50" i="58"/>
  <c r="C50" i="58"/>
  <c r="M49" i="58"/>
  <c r="K49" i="58"/>
  <c r="H49" i="58"/>
  <c r="G49" i="58"/>
  <c r="F49" i="58"/>
  <c r="E49" i="58"/>
  <c r="D49" i="58"/>
  <c r="C49" i="58"/>
  <c r="M48" i="58"/>
  <c r="H48" i="58"/>
  <c r="G48" i="58"/>
  <c r="F48" i="58"/>
  <c r="E48" i="58"/>
  <c r="D48" i="58"/>
  <c r="C48" i="58"/>
  <c r="M47" i="58"/>
  <c r="H47" i="58"/>
  <c r="G47" i="58"/>
  <c r="F47" i="58"/>
  <c r="E47" i="58"/>
  <c r="D47" i="58"/>
  <c r="C47" i="58"/>
  <c r="M46" i="58"/>
  <c r="H46" i="58"/>
  <c r="G46" i="58"/>
  <c r="F46" i="58"/>
  <c r="E46" i="58"/>
  <c r="D46" i="58"/>
  <c r="C46" i="58"/>
  <c r="M45" i="58"/>
  <c r="H45" i="58"/>
  <c r="G45" i="58"/>
  <c r="F45" i="58"/>
  <c r="E45" i="58"/>
  <c r="D45" i="58"/>
  <c r="C45" i="58"/>
  <c r="M44" i="58"/>
  <c r="H44" i="58"/>
  <c r="G44" i="58"/>
  <c r="F44" i="58"/>
  <c r="E44" i="58"/>
  <c r="D44" i="58"/>
  <c r="C44" i="58"/>
  <c r="M43" i="58"/>
  <c r="H43" i="58"/>
  <c r="G43" i="58"/>
  <c r="F43" i="58"/>
  <c r="E43" i="58"/>
  <c r="D43" i="58"/>
  <c r="C43" i="58"/>
  <c r="M42" i="58"/>
  <c r="H42" i="58"/>
  <c r="G42" i="58"/>
  <c r="F42" i="58"/>
  <c r="E42" i="58"/>
  <c r="D42" i="58"/>
  <c r="C42" i="58"/>
  <c r="M41" i="58"/>
  <c r="K41" i="58"/>
  <c r="H41" i="58"/>
  <c r="G41" i="58"/>
  <c r="F41" i="58"/>
  <c r="E41" i="58"/>
  <c r="D41" i="58"/>
  <c r="C41" i="58"/>
  <c r="M40" i="58"/>
  <c r="K40" i="58"/>
  <c r="H40" i="58"/>
  <c r="G40" i="58"/>
  <c r="F40" i="58"/>
  <c r="E40" i="58"/>
  <c r="D40" i="58"/>
  <c r="C40" i="58"/>
  <c r="M39" i="58"/>
  <c r="H39" i="58"/>
  <c r="G39" i="58"/>
  <c r="F39" i="58"/>
  <c r="E39" i="58"/>
  <c r="D39" i="58"/>
  <c r="C39" i="58"/>
  <c r="M38" i="58"/>
  <c r="H38" i="58"/>
  <c r="G38" i="58"/>
  <c r="F38" i="58"/>
  <c r="E38" i="58"/>
  <c r="D38" i="58"/>
  <c r="C38" i="58"/>
  <c r="M37" i="58"/>
  <c r="H37" i="58"/>
  <c r="G37" i="58"/>
  <c r="F37" i="58"/>
  <c r="E37" i="58"/>
  <c r="D37" i="58"/>
  <c r="C37" i="58"/>
  <c r="M36" i="58"/>
  <c r="H36" i="58"/>
  <c r="G36" i="58"/>
  <c r="F36" i="58"/>
  <c r="E36" i="58"/>
  <c r="D36" i="58"/>
  <c r="C36" i="58"/>
  <c r="M35" i="58"/>
  <c r="H35" i="58"/>
  <c r="G35" i="58"/>
  <c r="F35" i="58"/>
  <c r="E35" i="58"/>
  <c r="D35" i="58"/>
  <c r="C35" i="58"/>
  <c r="M34" i="58"/>
  <c r="H34" i="58"/>
  <c r="G34" i="58"/>
  <c r="F34" i="58"/>
  <c r="E34" i="58"/>
  <c r="D34" i="58"/>
  <c r="C34" i="58"/>
  <c r="M33" i="58"/>
  <c r="K33" i="58"/>
  <c r="H33" i="58"/>
  <c r="G33" i="58"/>
  <c r="F33" i="58"/>
  <c r="E33" i="58"/>
  <c r="D33" i="58"/>
  <c r="C33" i="58"/>
  <c r="M32" i="58"/>
  <c r="H32" i="58"/>
  <c r="G32" i="58"/>
  <c r="F32" i="58"/>
  <c r="E32" i="58"/>
  <c r="D32" i="58"/>
  <c r="C32" i="58"/>
  <c r="M31" i="58"/>
  <c r="H31" i="58"/>
  <c r="G31" i="58"/>
  <c r="F31" i="58"/>
  <c r="E31" i="58"/>
  <c r="D31" i="58"/>
  <c r="C31" i="58"/>
  <c r="M30" i="58"/>
  <c r="H30" i="58"/>
  <c r="G30" i="58"/>
  <c r="F30" i="58"/>
  <c r="E30" i="58"/>
  <c r="D30" i="58"/>
  <c r="C30" i="58"/>
  <c r="M29" i="58"/>
  <c r="H29" i="58"/>
  <c r="G29" i="58"/>
  <c r="F29" i="58"/>
  <c r="E29" i="58"/>
  <c r="D29" i="58"/>
  <c r="C29" i="58"/>
  <c r="M28" i="58"/>
  <c r="H28" i="58"/>
  <c r="G28" i="58"/>
  <c r="F28" i="58"/>
  <c r="E28" i="58"/>
  <c r="D28" i="58"/>
  <c r="C28" i="58"/>
  <c r="M27" i="58"/>
  <c r="H27" i="58"/>
  <c r="G27" i="58"/>
  <c r="F27" i="58"/>
  <c r="E27" i="58"/>
  <c r="D27" i="58"/>
  <c r="C27" i="58"/>
  <c r="M26" i="58"/>
  <c r="H26" i="58"/>
  <c r="G26" i="58"/>
  <c r="F26" i="58"/>
  <c r="E26" i="58"/>
  <c r="D26" i="58"/>
  <c r="C26" i="58"/>
  <c r="M25" i="58"/>
  <c r="K25" i="58"/>
  <c r="H25" i="58"/>
  <c r="G25" i="58"/>
  <c r="F25" i="58"/>
  <c r="E25" i="58"/>
  <c r="D25" i="58"/>
  <c r="C25" i="58"/>
  <c r="M24" i="58"/>
  <c r="H24" i="58"/>
  <c r="G24" i="58"/>
  <c r="F24" i="58"/>
  <c r="E24" i="58"/>
  <c r="D24" i="58"/>
  <c r="C24" i="58"/>
  <c r="M23" i="58"/>
  <c r="H23" i="58"/>
  <c r="G23" i="58"/>
  <c r="F23" i="58"/>
  <c r="E23" i="58"/>
  <c r="D23" i="58"/>
  <c r="C23" i="58"/>
  <c r="M22" i="58"/>
  <c r="H22" i="58"/>
  <c r="G22" i="58"/>
  <c r="F22" i="58"/>
  <c r="E22" i="58"/>
  <c r="D22" i="58"/>
  <c r="C22" i="58"/>
  <c r="M21" i="58"/>
  <c r="H21" i="58"/>
  <c r="G21" i="58"/>
  <c r="F21" i="58"/>
  <c r="E21" i="58"/>
  <c r="D21" i="58"/>
  <c r="C21" i="58"/>
  <c r="M20" i="58"/>
  <c r="H20" i="58"/>
  <c r="G20" i="58"/>
  <c r="F20" i="58"/>
  <c r="E20" i="58"/>
  <c r="D20" i="58"/>
  <c r="C20" i="58"/>
  <c r="J69" i="57"/>
  <c r="J68" i="57"/>
  <c r="J67" i="57"/>
  <c r="J66" i="57"/>
  <c r="J65" i="57"/>
  <c r="J64" i="57"/>
  <c r="J63" i="57"/>
  <c r="J62" i="57"/>
  <c r="J61" i="57"/>
  <c r="J57" i="57"/>
  <c r="J56" i="57"/>
  <c r="K56" i="57" s="1"/>
  <c r="J55" i="57"/>
  <c r="J54" i="57"/>
  <c r="J53" i="57"/>
  <c r="J52" i="57"/>
  <c r="J51" i="57"/>
  <c r="J50" i="57"/>
  <c r="J49" i="57"/>
  <c r="J48" i="57"/>
  <c r="K48" i="57" s="1"/>
  <c r="J47" i="57"/>
  <c r="J46" i="57"/>
  <c r="J45" i="57"/>
  <c r="J44" i="57"/>
  <c r="J43" i="57"/>
  <c r="J42" i="57"/>
  <c r="J41" i="57"/>
  <c r="L41" i="57" s="1"/>
  <c r="J40" i="57"/>
  <c r="K40" i="57" s="1"/>
  <c r="J39" i="57"/>
  <c r="J38" i="57"/>
  <c r="J37" i="57"/>
  <c r="J36" i="57"/>
  <c r="J35" i="57"/>
  <c r="J34" i="57"/>
  <c r="J33" i="57"/>
  <c r="L33" i="57" s="1"/>
  <c r="J32" i="57"/>
  <c r="K32" i="57" s="1"/>
  <c r="J31" i="57"/>
  <c r="J30" i="57"/>
  <c r="J29" i="57"/>
  <c r="J28" i="57"/>
  <c r="L28" i="57" s="1"/>
  <c r="J27" i="57"/>
  <c r="J26" i="57"/>
  <c r="J25" i="57"/>
  <c r="L25" i="57" s="1"/>
  <c r="J24" i="57"/>
  <c r="K24" i="57" s="1"/>
  <c r="J23" i="57"/>
  <c r="J22" i="57"/>
  <c r="J21" i="57"/>
  <c r="J20" i="57"/>
  <c r="J17" i="57" s="1"/>
  <c r="I69" i="57"/>
  <c r="I68" i="57"/>
  <c r="I67" i="57"/>
  <c r="I66" i="57"/>
  <c r="K66" i="57" s="1"/>
  <c r="I65" i="57"/>
  <c r="I64" i="57"/>
  <c r="I63" i="57"/>
  <c r="I62" i="57"/>
  <c r="I61" i="57"/>
  <c r="I57" i="57"/>
  <c r="I56" i="57"/>
  <c r="I55" i="57"/>
  <c r="K55" i="57" s="1"/>
  <c r="I54" i="57"/>
  <c r="I53" i="57"/>
  <c r="I52" i="57"/>
  <c r="I51" i="57"/>
  <c r="I50" i="57"/>
  <c r="I49" i="57"/>
  <c r="I48" i="57"/>
  <c r="I47" i="57"/>
  <c r="L47" i="57" s="1"/>
  <c r="I46" i="57"/>
  <c r="I45" i="57"/>
  <c r="I44" i="57"/>
  <c r="I43" i="57"/>
  <c r="I42" i="57"/>
  <c r="I41" i="57"/>
  <c r="I40" i="57"/>
  <c r="I39" i="57"/>
  <c r="I38" i="57"/>
  <c r="I37" i="57"/>
  <c r="I36" i="57"/>
  <c r="I35" i="57"/>
  <c r="I34" i="57"/>
  <c r="I33" i="57"/>
  <c r="I32" i="57"/>
  <c r="I31" i="57"/>
  <c r="K31" i="57" s="1"/>
  <c r="I30" i="57"/>
  <c r="I29" i="57"/>
  <c r="I28" i="57"/>
  <c r="I27" i="57"/>
  <c r="I26" i="57"/>
  <c r="I25" i="57"/>
  <c r="I24" i="57"/>
  <c r="I23" i="57"/>
  <c r="K23" i="57" s="1"/>
  <c r="I22" i="57"/>
  <c r="I21" i="57"/>
  <c r="I20" i="57"/>
  <c r="N69" i="57"/>
  <c r="M69" i="57"/>
  <c r="K69" i="57"/>
  <c r="H69" i="57"/>
  <c r="G69" i="57"/>
  <c r="F69" i="57"/>
  <c r="E69" i="57"/>
  <c r="D69" i="57"/>
  <c r="C69" i="57"/>
  <c r="N68" i="57"/>
  <c r="M68" i="57"/>
  <c r="L68" i="57"/>
  <c r="H68" i="57"/>
  <c r="G68" i="57"/>
  <c r="F68" i="57"/>
  <c r="E68" i="57"/>
  <c r="D68" i="57"/>
  <c r="C68" i="57"/>
  <c r="N67" i="57"/>
  <c r="M67" i="57"/>
  <c r="K67" i="57"/>
  <c r="H67" i="57"/>
  <c r="G67" i="57"/>
  <c r="F67" i="57"/>
  <c r="E67" i="57"/>
  <c r="D67" i="57"/>
  <c r="C67" i="57"/>
  <c r="N66" i="57"/>
  <c r="M66" i="57"/>
  <c r="H66" i="57"/>
  <c r="G66" i="57"/>
  <c r="F66" i="57"/>
  <c r="E66" i="57"/>
  <c r="D66" i="57"/>
  <c r="C66" i="57"/>
  <c r="N65" i="57"/>
  <c r="M65" i="57"/>
  <c r="H65" i="57"/>
  <c r="G65" i="57"/>
  <c r="F65" i="57"/>
  <c r="E65" i="57"/>
  <c r="D65" i="57"/>
  <c r="C65" i="57"/>
  <c r="N64" i="57"/>
  <c r="M64" i="57"/>
  <c r="H64" i="57"/>
  <c r="G64" i="57"/>
  <c r="F64" i="57"/>
  <c r="E64" i="57"/>
  <c r="D64" i="57"/>
  <c r="C64" i="57"/>
  <c r="N63" i="57"/>
  <c r="M63" i="57"/>
  <c r="H63" i="57"/>
  <c r="G63" i="57"/>
  <c r="F63" i="57"/>
  <c r="E63" i="57"/>
  <c r="D63" i="57"/>
  <c r="C63" i="57"/>
  <c r="N62" i="57"/>
  <c r="M62" i="57"/>
  <c r="H62" i="57"/>
  <c r="G62" i="57"/>
  <c r="F62" i="57"/>
  <c r="E62" i="57"/>
  <c r="D62" i="57"/>
  <c r="C62" i="57"/>
  <c r="N61" i="57"/>
  <c r="M61" i="57"/>
  <c r="K61" i="57"/>
  <c r="H61" i="57"/>
  <c r="G61" i="57"/>
  <c r="F61" i="57"/>
  <c r="E61" i="57"/>
  <c r="D61" i="57"/>
  <c r="C61" i="57"/>
  <c r="N57" i="57"/>
  <c r="M57" i="57"/>
  <c r="H57" i="57"/>
  <c r="G57" i="57"/>
  <c r="F57" i="57"/>
  <c r="E57" i="57"/>
  <c r="D57" i="57"/>
  <c r="C57" i="57"/>
  <c r="N56" i="57"/>
  <c r="M56" i="57"/>
  <c r="H56" i="57"/>
  <c r="G56" i="57"/>
  <c r="F56" i="57"/>
  <c r="E56" i="57"/>
  <c r="D56" i="57"/>
  <c r="C56" i="57"/>
  <c r="N55" i="57"/>
  <c r="M55" i="57"/>
  <c r="H55" i="57"/>
  <c r="G55" i="57"/>
  <c r="F55" i="57"/>
  <c r="E55" i="57"/>
  <c r="D55" i="57"/>
  <c r="C55" i="57"/>
  <c r="N54" i="57"/>
  <c r="M54" i="57"/>
  <c r="H54" i="57"/>
  <c r="G54" i="57"/>
  <c r="F54" i="57"/>
  <c r="E54" i="57"/>
  <c r="D54" i="57"/>
  <c r="C54" i="57"/>
  <c r="N53" i="57"/>
  <c r="M53" i="57"/>
  <c r="H53" i="57"/>
  <c r="G53" i="57"/>
  <c r="F53" i="57"/>
  <c r="E53" i="57"/>
  <c r="D53" i="57"/>
  <c r="C53" i="57"/>
  <c r="N52" i="57"/>
  <c r="M52" i="57"/>
  <c r="H52" i="57"/>
  <c r="G52" i="57"/>
  <c r="F52" i="57"/>
  <c r="E52" i="57"/>
  <c r="D52" i="57"/>
  <c r="C52" i="57"/>
  <c r="N51" i="57"/>
  <c r="M51" i="57"/>
  <c r="H51" i="57"/>
  <c r="G51" i="57"/>
  <c r="F51" i="57"/>
  <c r="E51" i="57"/>
  <c r="D51" i="57"/>
  <c r="C51" i="57"/>
  <c r="N50" i="57"/>
  <c r="M50" i="57"/>
  <c r="K50" i="57"/>
  <c r="H50" i="57"/>
  <c r="G50" i="57"/>
  <c r="F50" i="57"/>
  <c r="E50" i="57"/>
  <c r="D50" i="57"/>
  <c r="C50" i="57"/>
  <c r="N49" i="57"/>
  <c r="M49" i="57"/>
  <c r="L49" i="57"/>
  <c r="H49" i="57"/>
  <c r="G49" i="57"/>
  <c r="F49" i="57"/>
  <c r="E49" i="57"/>
  <c r="D49" i="57"/>
  <c r="C49" i="57"/>
  <c r="N48" i="57"/>
  <c r="M48" i="57"/>
  <c r="H48" i="57"/>
  <c r="G48" i="57"/>
  <c r="F48" i="57"/>
  <c r="E48" i="57"/>
  <c r="D48" i="57"/>
  <c r="C48" i="57"/>
  <c r="N47" i="57"/>
  <c r="M47" i="57"/>
  <c r="H47" i="57"/>
  <c r="G47" i="57"/>
  <c r="F47" i="57"/>
  <c r="E47" i="57"/>
  <c r="D47" i="57"/>
  <c r="C47" i="57"/>
  <c r="N46" i="57"/>
  <c r="M46" i="57"/>
  <c r="H46" i="57"/>
  <c r="G46" i="57"/>
  <c r="F46" i="57"/>
  <c r="E46" i="57"/>
  <c r="D46" i="57"/>
  <c r="C46" i="57"/>
  <c r="N45" i="57"/>
  <c r="M45" i="57"/>
  <c r="H45" i="57"/>
  <c r="G45" i="57"/>
  <c r="F45" i="57"/>
  <c r="E45" i="57"/>
  <c r="D45" i="57"/>
  <c r="C45" i="57"/>
  <c r="N44" i="57"/>
  <c r="M44" i="57"/>
  <c r="H44" i="57"/>
  <c r="G44" i="57"/>
  <c r="F44" i="57"/>
  <c r="E44" i="57"/>
  <c r="D44" i="57"/>
  <c r="C44" i="57"/>
  <c r="N43" i="57"/>
  <c r="M43" i="57"/>
  <c r="H43" i="57"/>
  <c r="G43" i="57"/>
  <c r="F43" i="57"/>
  <c r="E43" i="57"/>
  <c r="D43" i="57"/>
  <c r="C43" i="57"/>
  <c r="N42" i="57"/>
  <c r="M42" i="57"/>
  <c r="L42" i="57"/>
  <c r="H42" i="57"/>
  <c r="G42" i="57"/>
  <c r="F42" i="57"/>
  <c r="E42" i="57"/>
  <c r="D42" i="57"/>
  <c r="C42" i="57"/>
  <c r="N41" i="57"/>
  <c r="M41" i="57"/>
  <c r="H41" i="57"/>
  <c r="G41" i="57"/>
  <c r="F41" i="57"/>
  <c r="E41" i="57"/>
  <c r="D41" i="57"/>
  <c r="C41" i="57"/>
  <c r="N40" i="57"/>
  <c r="M40" i="57"/>
  <c r="H40" i="57"/>
  <c r="G40" i="57"/>
  <c r="F40" i="57"/>
  <c r="E40" i="57"/>
  <c r="D40" i="57"/>
  <c r="C40" i="57"/>
  <c r="N39" i="57"/>
  <c r="M39" i="57"/>
  <c r="H39" i="57"/>
  <c r="G39" i="57"/>
  <c r="F39" i="57"/>
  <c r="E39" i="57"/>
  <c r="D39" i="57"/>
  <c r="C39" i="57"/>
  <c r="N38" i="57"/>
  <c r="M38" i="57"/>
  <c r="H38" i="57"/>
  <c r="G38" i="57"/>
  <c r="F38" i="57"/>
  <c r="E38" i="57"/>
  <c r="D38" i="57"/>
  <c r="C38" i="57"/>
  <c r="N37" i="57"/>
  <c r="M37" i="57"/>
  <c r="H37" i="57"/>
  <c r="G37" i="57"/>
  <c r="F37" i="57"/>
  <c r="E37" i="57"/>
  <c r="D37" i="57"/>
  <c r="C37" i="57"/>
  <c r="N36" i="57"/>
  <c r="M36" i="57"/>
  <c r="H36" i="57"/>
  <c r="G36" i="57"/>
  <c r="F36" i="57"/>
  <c r="E36" i="57"/>
  <c r="D36" i="57"/>
  <c r="C36" i="57"/>
  <c r="N35" i="57"/>
  <c r="M35" i="57"/>
  <c r="H35" i="57"/>
  <c r="G35" i="57"/>
  <c r="F35" i="57"/>
  <c r="E35" i="57"/>
  <c r="D35" i="57"/>
  <c r="C35" i="57"/>
  <c r="N34" i="57"/>
  <c r="M34" i="57"/>
  <c r="K34" i="57"/>
  <c r="H34" i="57"/>
  <c r="G34" i="57"/>
  <c r="F34" i="57"/>
  <c r="E34" i="57"/>
  <c r="D34" i="57"/>
  <c r="C34" i="57"/>
  <c r="N33" i="57"/>
  <c r="M33" i="57"/>
  <c r="H33" i="57"/>
  <c r="G33" i="57"/>
  <c r="F33" i="57"/>
  <c r="E33" i="57"/>
  <c r="D33" i="57"/>
  <c r="C33" i="57"/>
  <c r="N32" i="57"/>
  <c r="M32" i="57"/>
  <c r="H32" i="57"/>
  <c r="G32" i="57"/>
  <c r="F32" i="57"/>
  <c r="E32" i="57"/>
  <c r="D32" i="57"/>
  <c r="C32" i="57"/>
  <c r="N31" i="57"/>
  <c r="M31" i="57"/>
  <c r="H31" i="57"/>
  <c r="G31" i="57"/>
  <c r="F31" i="57"/>
  <c r="E31" i="57"/>
  <c r="D31" i="57"/>
  <c r="C31" i="57"/>
  <c r="N30" i="57"/>
  <c r="M30" i="57"/>
  <c r="L30" i="57"/>
  <c r="H30" i="57"/>
  <c r="G30" i="57"/>
  <c r="F30" i="57"/>
  <c r="E30" i="57"/>
  <c r="D30" i="57"/>
  <c r="C30" i="57"/>
  <c r="N29" i="57"/>
  <c r="M29" i="57"/>
  <c r="H29" i="57"/>
  <c r="G29" i="57"/>
  <c r="F29" i="57"/>
  <c r="E29" i="57"/>
  <c r="D29" i="57"/>
  <c r="C29" i="57"/>
  <c r="N28" i="57"/>
  <c r="M28" i="57"/>
  <c r="H28" i="57"/>
  <c r="G28" i="57"/>
  <c r="F28" i="57"/>
  <c r="E28" i="57"/>
  <c r="D28" i="57"/>
  <c r="C28" i="57"/>
  <c r="N27" i="57"/>
  <c r="M27" i="57"/>
  <c r="H27" i="57"/>
  <c r="G27" i="57"/>
  <c r="F27" i="57"/>
  <c r="E27" i="57"/>
  <c r="D27" i="57"/>
  <c r="C27" i="57"/>
  <c r="N26" i="57"/>
  <c r="M26" i="57"/>
  <c r="K26" i="57"/>
  <c r="L26" i="57"/>
  <c r="H26" i="57"/>
  <c r="G26" i="57"/>
  <c r="F26" i="57"/>
  <c r="E26" i="57"/>
  <c r="D26" i="57"/>
  <c r="C26" i="57"/>
  <c r="N25" i="57"/>
  <c r="M25" i="57"/>
  <c r="H25" i="57"/>
  <c r="G25" i="57"/>
  <c r="F25" i="57"/>
  <c r="E25" i="57"/>
  <c r="D25" i="57"/>
  <c r="C25" i="57"/>
  <c r="N24" i="57"/>
  <c r="M24" i="57"/>
  <c r="H24" i="57"/>
  <c r="G24" i="57"/>
  <c r="F24" i="57"/>
  <c r="E24" i="57"/>
  <c r="D24" i="57"/>
  <c r="C24" i="57"/>
  <c r="N23" i="57"/>
  <c r="M23" i="57"/>
  <c r="H23" i="57"/>
  <c r="G23" i="57"/>
  <c r="F23" i="57"/>
  <c r="E23" i="57"/>
  <c r="D23" i="57"/>
  <c r="C23" i="57"/>
  <c r="N22" i="57"/>
  <c r="M22" i="57"/>
  <c r="H22" i="57"/>
  <c r="G22" i="57"/>
  <c r="F22" i="57"/>
  <c r="E22" i="57"/>
  <c r="D22" i="57"/>
  <c r="C22" i="57"/>
  <c r="N21" i="57"/>
  <c r="M21" i="57"/>
  <c r="H21" i="57"/>
  <c r="G21" i="57"/>
  <c r="F21" i="57"/>
  <c r="E21" i="57"/>
  <c r="D21" i="57"/>
  <c r="C21" i="57"/>
  <c r="N20" i="57"/>
  <c r="M20" i="57"/>
  <c r="H20" i="57"/>
  <c r="G20" i="57"/>
  <c r="F20" i="57"/>
  <c r="E20" i="57"/>
  <c r="D20" i="57"/>
  <c r="C20" i="57"/>
  <c r="J69" i="56"/>
  <c r="K69" i="56" s="1"/>
  <c r="J68" i="56"/>
  <c r="J67" i="56"/>
  <c r="J66" i="56"/>
  <c r="K66" i="56" s="1"/>
  <c r="J65" i="56"/>
  <c r="K65" i="56" s="1"/>
  <c r="J64" i="56"/>
  <c r="J63" i="56"/>
  <c r="J62" i="56"/>
  <c r="J61" i="56"/>
  <c r="K61" i="56" s="1"/>
  <c r="J57" i="56"/>
  <c r="J56" i="56"/>
  <c r="J55" i="56"/>
  <c r="L55" i="56" s="1"/>
  <c r="J54" i="56"/>
  <c r="K54" i="56" s="1"/>
  <c r="J53" i="56"/>
  <c r="J52" i="56"/>
  <c r="J51" i="56"/>
  <c r="J50" i="56"/>
  <c r="K50" i="56" s="1"/>
  <c r="J49" i="56"/>
  <c r="J48" i="56"/>
  <c r="K48" i="56" s="1"/>
  <c r="J47" i="56"/>
  <c r="K47" i="56" s="1"/>
  <c r="J46" i="56"/>
  <c r="J45" i="56"/>
  <c r="J44" i="56"/>
  <c r="J43" i="56"/>
  <c r="J42" i="56"/>
  <c r="K42" i="56" s="1"/>
  <c r="J41" i="56"/>
  <c r="J40" i="56"/>
  <c r="L40" i="56" s="1"/>
  <c r="J39" i="56"/>
  <c r="J38" i="56"/>
  <c r="J37" i="56"/>
  <c r="J36" i="56"/>
  <c r="J35" i="56"/>
  <c r="J34" i="56"/>
  <c r="K34" i="56" s="1"/>
  <c r="J33" i="56"/>
  <c r="J32" i="56"/>
  <c r="J31" i="56"/>
  <c r="L31" i="56" s="1"/>
  <c r="J30" i="56"/>
  <c r="J29" i="56"/>
  <c r="J28" i="56"/>
  <c r="J27" i="56"/>
  <c r="J26" i="56"/>
  <c r="L26" i="56" s="1"/>
  <c r="J25" i="56"/>
  <c r="J24" i="56"/>
  <c r="J23" i="56"/>
  <c r="L23" i="56" s="1"/>
  <c r="J22" i="56"/>
  <c r="J21" i="56"/>
  <c r="J20" i="56"/>
  <c r="I69" i="56"/>
  <c r="I68" i="56"/>
  <c r="K68" i="56" s="1"/>
  <c r="I67" i="56"/>
  <c r="I66" i="56"/>
  <c r="I65" i="56"/>
  <c r="I64" i="56"/>
  <c r="I63" i="56"/>
  <c r="I62" i="56"/>
  <c r="I61" i="56"/>
  <c r="I57" i="56"/>
  <c r="K57" i="56" s="1"/>
  <c r="I56" i="56"/>
  <c r="I55" i="56"/>
  <c r="I54" i="56"/>
  <c r="I53" i="56"/>
  <c r="I52" i="56"/>
  <c r="I51" i="56"/>
  <c r="I50" i="56"/>
  <c r="I49" i="56"/>
  <c r="K49" i="56" s="1"/>
  <c r="I48" i="56"/>
  <c r="I47" i="56"/>
  <c r="I46" i="56"/>
  <c r="I45" i="56"/>
  <c r="I44" i="56"/>
  <c r="I43" i="56"/>
  <c r="I42" i="56"/>
  <c r="I41" i="56"/>
  <c r="K41" i="56" s="1"/>
  <c r="I40" i="56"/>
  <c r="I39" i="56"/>
  <c r="I38" i="56"/>
  <c r="I37" i="56"/>
  <c r="I36" i="56"/>
  <c r="I35" i="56"/>
  <c r="I34" i="56"/>
  <c r="I33" i="56"/>
  <c r="K33" i="56" s="1"/>
  <c r="I32" i="56"/>
  <c r="I31" i="56"/>
  <c r="I30" i="56"/>
  <c r="I29" i="56"/>
  <c r="L29" i="56" s="1"/>
  <c r="I28" i="56"/>
  <c r="I27" i="56"/>
  <c r="I26" i="56"/>
  <c r="I25" i="56"/>
  <c r="K25" i="56" s="1"/>
  <c r="I24" i="56"/>
  <c r="I23" i="56"/>
  <c r="I22" i="56"/>
  <c r="I21" i="56"/>
  <c r="I20" i="56"/>
  <c r="O69" i="56"/>
  <c r="N69" i="56"/>
  <c r="M69" i="56"/>
  <c r="H69" i="56"/>
  <c r="G69" i="56"/>
  <c r="F69" i="56"/>
  <c r="E69" i="56"/>
  <c r="D69" i="56"/>
  <c r="C69" i="56"/>
  <c r="O68" i="56"/>
  <c r="N68" i="56"/>
  <c r="M68" i="56"/>
  <c r="H68" i="56"/>
  <c r="G68" i="56"/>
  <c r="F68" i="56"/>
  <c r="E68" i="56"/>
  <c r="D68" i="56"/>
  <c r="C68" i="56"/>
  <c r="O67" i="56"/>
  <c r="N67" i="56"/>
  <c r="M67" i="56"/>
  <c r="K67" i="56"/>
  <c r="H67" i="56"/>
  <c r="G67" i="56"/>
  <c r="F67" i="56"/>
  <c r="E67" i="56"/>
  <c r="D67" i="56"/>
  <c r="C67" i="56"/>
  <c r="O66" i="56"/>
  <c r="N66" i="56"/>
  <c r="M66" i="56"/>
  <c r="H66" i="56"/>
  <c r="G66" i="56"/>
  <c r="F66" i="56"/>
  <c r="E66" i="56"/>
  <c r="D66" i="56"/>
  <c r="C66" i="56"/>
  <c r="O65" i="56"/>
  <c r="N65" i="56"/>
  <c r="M65" i="56"/>
  <c r="H65" i="56"/>
  <c r="G65" i="56"/>
  <c r="F65" i="56"/>
  <c r="E65" i="56"/>
  <c r="D65" i="56"/>
  <c r="C65" i="56"/>
  <c r="O64" i="56"/>
  <c r="N64" i="56"/>
  <c r="M64" i="56"/>
  <c r="H64" i="56"/>
  <c r="G64" i="56"/>
  <c r="F64" i="56"/>
  <c r="E64" i="56"/>
  <c r="D64" i="56"/>
  <c r="C64" i="56"/>
  <c r="O63" i="56"/>
  <c r="N63" i="56"/>
  <c r="M63" i="56"/>
  <c r="H63" i="56"/>
  <c r="G63" i="56"/>
  <c r="F63" i="56"/>
  <c r="E63" i="56"/>
  <c r="D63" i="56"/>
  <c r="C63" i="56"/>
  <c r="O62" i="56"/>
  <c r="N62" i="56"/>
  <c r="M62" i="56"/>
  <c r="H62" i="56"/>
  <c r="G62" i="56"/>
  <c r="F62" i="56"/>
  <c r="E62" i="56"/>
  <c r="D62" i="56"/>
  <c r="C62" i="56"/>
  <c r="O61" i="56"/>
  <c r="N61" i="56"/>
  <c r="M61" i="56"/>
  <c r="H61" i="56"/>
  <c r="G61" i="56"/>
  <c r="F61" i="56"/>
  <c r="E61" i="56"/>
  <c r="D61" i="56"/>
  <c r="C61" i="56"/>
  <c r="O57" i="56"/>
  <c r="N57" i="56"/>
  <c r="M57" i="56"/>
  <c r="H57" i="56"/>
  <c r="G57" i="56"/>
  <c r="F57" i="56"/>
  <c r="E57" i="56"/>
  <c r="D57" i="56"/>
  <c r="C57" i="56"/>
  <c r="O56" i="56"/>
  <c r="N56" i="56"/>
  <c r="M56" i="56"/>
  <c r="L56" i="56"/>
  <c r="H56" i="56"/>
  <c r="G56" i="56"/>
  <c r="F56" i="56"/>
  <c r="E56" i="56"/>
  <c r="D56" i="56"/>
  <c r="C56" i="56"/>
  <c r="O55" i="56"/>
  <c r="N55" i="56"/>
  <c r="M55" i="56"/>
  <c r="H55" i="56"/>
  <c r="G55" i="56"/>
  <c r="F55" i="56"/>
  <c r="E55" i="56"/>
  <c r="D55" i="56"/>
  <c r="C55" i="56"/>
  <c r="O54" i="56"/>
  <c r="N54" i="56"/>
  <c r="M54" i="56"/>
  <c r="H54" i="56"/>
  <c r="G54" i="56"/>
  <c r="F54" i="56"/>
  <c r="E54" i="56"/>
  <c r="D54" i="56"/>
  <c r="C54" i="56"/>
  <c r="O53" i="56"/>
  <c r="N53" i="56"/>
  <c r="M53" i="56"/>
  <c r="H53" i="56"/>
  <c r="G53" i="56"/>
  <c r="F53" i="56"/>
  <c r="E53" i="56"/>
  <c r="D53" i="56"/>
  <c r="C53" i="56"/>
  <c r="O52" i="56"/>
  <c r="N52" i="56"/>
  <c r="M52" i="56"/>
  <c r="H52" i="56"/>
  <c r="G52" i="56"/>
  <c r="F52" i="56"/>
  <c r="E52" i="56"/>
  <c r="D52" i="56"/>
  <c r="C52" i="56"/>
  <c r="O51" i="56"/>
  <c r="N51" i="56"/>
  <c r="M51" i="56"/>
  <c r="H51" i="56"/>
  <c r="G51" i="56"/>
  <c r="F51" i="56"/>
  <c r="E51" i="56"/>
  <c r="D51" i="56"/>
  <c r="C51" i="56"/>
  <c r="O50" i="56"/>
  <c r="N50" i="56"/>
  <c r="M50" i="56"/>
  <c r="H50" i="56"/>
  <c r="G50" i="56"/>
  <c r="F50" i="56"/>
  <c r="E50" i="56"/>
  <c r="D50" i="56"/>
  <c r="C50" i="56"/>
  <c r="O49" i="56"/>
  <c r="N49" i="56"/>
  <c r="M49" i="56"/>
  <c r="H49" i="56"/>
  <c r="G49" i="56"/>
  <c r="F49" i="56"/>
  <c r="E49" i="56"/>
  <c r="D49" i="56"/>
  <c r="C49" i="56"/>
  <c r="O48" i="56"/>
  <c r="N48" i="56"/>
  <c r="M48" i="56"/>
  <c r="L48" i="56"/>
  <c r="H48" i="56"/>
  <c r="G48" i="56"/>
  <c r="F48" i="56"/>
  <c r="E48" i="56"/>
  <c r="D48" i="56"/>
  <c r="C48" i="56"/>
  <c r="O47" i="56"/>
  <c r="N47" i="56"/>
  <c r="M47" i="56"/>
  <c r="L47" i="56"/>
  <c r="H47" i="56"/>
  <c r="G47" i="56"/>
  <c r="F47" i="56"/>
  <c r="E47" i="56"/>
  <c r="D47" i="56"/>
  <c r="C47" i="56"/>
  <c r="O46" i="56"/>
  <c r="N46" i="56"/>
  <c r="M46" i="56"/>
  <c r="H46" i="56"/>
  <c r="G46" i="56"/>
  <c r="F46" i="56"/>
  <c r="E46" i="56"/>
  <c r="D46" i="56"/>
  <c r="C46" i="56"/>
  <c r="O45" i="56"/>
  <c r="N45" i="56"/>
  <c r="M45" i="56"/>
  <c r="H45" i="56"/>
  <c r="G45" i="56"/>
  <c r="F45" i="56"/>
  <c r="E45" i="56"/>
  <c r="D45" i="56"/>
  <c r="C45" i="56"/>
  <c r="O44" i="56"/>
  <c r="N44" i="56"/>
  <c r="M44" i="56"/>
  <c r="H44" i="56"/>
  <c r="G44" i="56"/>
  <c r="F44" i="56"/>
  <c r="E44" i="56"/>
  <c r="D44" i="56"/>
  <c r="C44" i="56"/>
  <c r="O43" i="56"/>
  <c r="N43" i="56"/>
  <c r="M43" i="56"/>
  <c r="H43" i="56"/>
  <c r="G43" i="56"/>
  <c r="F43" i="56"/>
  <c r="E43" i="56"/>
  <c r="D43" i="56"/>
  <c r="C43" i="56"/>
  <c r="O42" i="56"/>
  <c r="N42" i="56"/>
  <c r="M42" i="56"/>
  <c r="H42" i="56"/>
  <c r="G42" i="56"/>
  <c r="F42" i="56"/>
  <c r="E42" i="56"/>
  <c r="D42" i="56"/>
  <c r="C42" i="56"/>
  <c r="O41" i="56"/>
  <c r="N41" i="56"/>
  <c r="M41" i="56"/>
  <c r="H41" i="56"/>
  <c r="G41" i="56"/>
  <c r="F41" i="56"/>
  <c r="E41" i="56"/>
  <c r="D41" i="56"/>
  <c r="C41" i="56"/>
  <c r="O40" i="56"/>
  <c r="N40" i="56"/>
  <c r="M40" i="56"/>
  <c r="K40" i="56"/>
  <c r="H40" i="56"/>
  <c r="G40" i="56"/>
  <c r="F40" i="56"/>
  <c r="E40" i="56"/>
  <c r="D40" i="56"/>
  <c r="C40" i="56"/>
  <c r="O39" i="56"/>
  <c r="N39" i="56"/>
  <c r="M39" i="56"/>
  <c r="K39" i="56"/>
  <c r="L39" i="56"/>
  <c r="H39" i="56"/>
  <c r="G39" i="56"/>
  <c r="F39" i="56"/>
  <c r="E39" i="56"/>
  <c r="D39" i="56"/>
  <c r="C39" i="56"/>
  <c r="O38" i="56"/>
  <c r="N38" i="56"/>
  <c r="M38" i="56"/>
  <c r="H38" i="56"/>
  <c r="G38" i="56"/>
  <c r="F38" i="56"/>
  <c r="E38" i="56"/>
  <c r="D38" i="56"/>
  <c r="C38" i="56"/>
  <c r="O37" i="56"/>
  <c r="N37" i="56"/>
  <c r="M37" i="56"/>
  <c r="H37" i="56"/>
  <c r="G37" i="56"/>
  <c r="F37" i="56"/>
  <c r="E37" i="56"/>
  <c r="D37" i="56"/>
  <c r="C37" i="56"/>
  <c r="O36" i="56"/>
  <c r="N36" i="56"/>
  <c r="M36" i="56"/>
  <c r="H36" i="56"/>
  <c r="G36" i="56"/>
  <c r="F36" i="56"/>
  <c r="E36" i="56"/>
  <c r="D36" i="56"/>
  <c r="C36" i="56"/>
  <c r="O35" i="56"/>
  <c r="N35" i="56"/>
  <c r="M35" i="56"/>
  <c r="H35" i="56"/>
  <c r="G35" i="56"/>
  <c r="F35" i="56"/>
  <c r="E35" i="56"/>
  <c r="D35" i="56"/>
  <c r="C35" i="56"/>
  <c r="O34" i="56"/>
  <c r="N34" i="56"/>
  <c r="M34" i="56"/>
  <c r="H34" i="56"/>
  <c r="G34" i="56"/>
  <c r="F34" i="56"/>
  <c r="E34" i="56"/>
  <c r="D34" i="56"/>
  <c r="C34" i="56"/>
  <c r="O33" i="56"/>
  <c r="N33" i="56"/>
  <c r="M33" i="56"/>
  <c r="H33" i="56"/>
  <c r="G33" i="56"/>
  <c r="F33" i="56"/>
  <c r="E33" i="56"/>
  <c r="D33" i="56"/>
  <c r="C33" i="56"/>
  <c r="O32" i="56"/>
  <c r="N32" i="56"/>
  <c r="M32" i="56"/>
  <c r="L32" i="56"/>
  <c r="H32" i="56"/>
  <c r="G32" i="56"/>
  <c r="F32" i="56"/>
  <c r="E32" i="56"/>
  <c r="D32" i="56"/>
  <c r="C32" i="56"/>
  <c r="O31" i="56"/>
  <c r="N31" i="56"/>
  <c r="M31" i="56"/>
  <c r="H31" i="56"/>
  <c r="G31" i="56"/>
  <c r="F31" i="56"/>
  <c r="E31" i="56"/>
  <c r="D31" i="56"/>
  <c r="C31" i="56"/>
  <c r="O30" i="56"/>
  <c r="N30" i="56"/>
  <c r="M30" i="56"/>
  <c r="H30" i="56"/>
  <c r="G30" i="56"/>
  <c r="F30" i="56"/>
  <c r="E30" i="56"/>
  <c r="D30" i="56"/>
  <c r="C30" i="56"/>
  <c r="O29" i="56"/>
  <c r="N29" i="56"/>
  <c r="M29" i="56"/>
  <c r="H29" i="56"/>
  <c r="G29" i="56"/>
  <c r="F29" i="56"/>
  <c r="E29" i="56"/>
  <c r="D29" i="56"/>
  <c r="C29" i="56"/>
  <c r="O28" i="56"/>
  <c r="N28" i="56"/>
  <c r="M28" i="56"/>
  <c r="H28" i="56"/>
  <c r="G28" i="56"/>
  <c r="F28" i="56"/>
  <c r="E28" i="56"/>
  <c r="D28" i="56"/>
  <c r="C28" i="56"/>
  <c r="O27" i="56"/>
  <c r="N27" i="56"/>
  <c r="M27" i="56"/>
  <c r="H27" i="56"/>
  <c r="G27" i="56"/>
  <c r="F27" i="56"/>
  <c r="E27" i="56"/>
  <c r="D27" i="56"/>
  <c r="C27" i="56"/>
  <c r="O26" i="56"/>
  <c r="N26" i="56"/>
  <c r="M26" i="56"/>
  <c r="H26" i="56"/>
  <c r="G26" i="56"/>
  <c r="F26" i="56"/>
  <c r="E26" i="56"/>
  <c r="D26" i="56"/>
  <c r="C26" i="56"/>
  <c r="O25" i="56"/>
  <c r="N25" i="56"/>
  <c r="M25" i="56"/>
  <c r="H25" i="56"/>
  <c r="G25" i="56"/>
  <c r="F25" i="56"/>
  <c r="E25" i="56"/>
  <c r="D25" i="56"/>
  <c r="C25" i="56"/>
  <c r="O24" i="56"/>
  <c r="N24" i="56"/>
  <c r="M24" i="56"/>
  <c r="L24" i="56"/>
  <c r="H24" i="56"/>
  <c r="G24" i="56"/>
  <c r="F24" i="56"/>
  <c r="E24" i="56"/>
  <c r="D24" i="56"/>
  <c r="C24" i="56"/>
  <c r="O23" i="56"/>
  <c r="N23" i="56"/>
  <c r="M23" i="56"/>
  <c r="H23" i="56"/>
  <c r="G23" i="56"/>
  <c r="F23" i="56"/>
  <c r="E23" i="56"/>
  <c r="D23" i="56"/>
  <c r="C23" i="56"/>
  <c r="O22" i="56"/>
  <c r="N22" i="56"/>
  <c r="M22" i="56"/>
  <c r="H22" i="56"/>
  <c r="G22" i="56"/>
  <c r="F22" i="56"/>
  <c r="E22" i="56"/>
  <c r="D22" i="56"/>
  <c r="C22" i="56"/>
  <c r="O21" i="56"/>
  <c r="N21" i="56"/>
  <c r="M21" i="56"/>
  <c r="H21" i="56"/>
  <c r="G21" i="56"/>
  <c r="F21" i="56"/>
  <c r="E21" i="56"/>
  <c r="D21" i="56"/>
  <c r="C21" i="56"/>
  <c r="O20" i="56"/>
  <c r="N20" i="56"/>
  <c r="M20" i="56"/>
  <c r="H20" i="56"/>
  <c r="G20" i="56"/>
  <c r="F20" i="56"/>
  <c r="E20" i="56"/>
  <c r="D20" i="56"/>
  <c r="C20" i="56"/>
  <c r="P56" i="54"/>
  <c r="P55" i="54"/>
  <c r="P54" i="54"/>
  <c r="P53" i="54"/>
  <c r="P52" i="54"/>
  <c r="P51" i="54"/>
  <c r="P49" i="54"/>
  <c r="P48" i="54"/>
  <c r="P47" i="54"/>
  <c r="P43" i="54"/>
  <c r="P42" i="54"/>
  <c r="P41" i="54"/>
  <c r="P40" i="54"/>
  <c r="P39" i="54"/>
  <c r="P38" i="54"/>
  <c r="P37" i="54"/>
  <c r="P36" i="54"/>
  <c r="P35" i="54"/>
  <c r="P34" i="54"/>
  <c r="P33" i="54"/>
  <c r="P32" i="54"/>
  <c r="P31" i="54"/>
  <c r="P30" i="54"/>
  <c r="P29" i="54"/>
  <c r="P28" i="54"/>
  <c r="P27" i="54"/>
  <c r="P26" i="54"/>
  <c r="P25" i="54"/>
  <c r="P24" i="54"/>
  <c r="P23" i="54"/>
  <c r="P22" i="54"/>
  <c r="P21" i="54"/>
  <c r="P20" i="54"/>
  <c r="P19" i="54"/>
  <c r="P18" i="54"/>
  <c r="P17" i="54"/>
  <c r="P16" i="54"/>
  <c r="P15" i="54"/>
  <c r="P14" i="54"/>
  <c r="P13" i="54"/>
  <c r="P12" i="54"/>
  <c r="P11" i="54"/>
  <c r="P10" i="54"/>
  <c r="P9" i="54"/>
  <c r="P8" i="54"/>
  <c r="P7" i="54"/>
  <c r="P6" i="54"/>
  <c r="O56" i="54"/>
  <c r="O55" i="54"/>
  <c r="O54" i="54"/>
  <c r="O53" i="54"/>
  <c r="O52" i="54"/>
  <c r="O51" i="54"/>
  <c r="O49" i="54"/>
  <c r="O48" i="54"/>
  <c r="O47" i="54"/>
  <c r="O43" i="54"/>
  <c r="O42" i="54"/>
  <c r="O41" i="54"/>
  <c r="O40" i="54"/>
  <c r="O39" i="54"/>
  <c r="O38" i="54"/>
  <c r="O37" i="54"/>
  <c r="O36" i="54"/>
  <c r="O35" i="54"/>
  <c r="O34" i="54"/>
  <c r="O33" i="54"/>
  <c r="O32" i="54"/>
  <c r="O31" i="54"/>
  <c r="O30" i="54"/>
  <c r="O29" i="54"/>
  <c r="O28" i="54"/>
  <c r="O27" i="54"/>
  <c r="O26" i="54"/>
  <c r="O25" i="54"/>
  <c r="O24" i="54"/>
  <c r="O23" i="54"/>
  <c r="O22" i="54"/>
  <c r="O21" i="54"/>
  <c r="O20" i="54"/>
  <c r="O19" i="54"/>
  <c r="O18" i="54"/>
  <c r="O17" i="54"/>
  <c r="O16" i="54"/>
  <c r="O15" i="54"/>
  <c r="O14" i="54"/>
  <c r="O13" i="54"/>
  <c r="O12" i="54"/>
  <c r="O11" i="54"/>
  <c r="O10" i="54"/>
  <c r="O9" i="54"/>
  <c r="O8" i="54"/>
  <c r="O7" i="54"/>
  <c r="O6" i="54"/>
  <c r="N56" i="54"/>
  <c r="N55" i="54"/>
  <c r="N54" i="54"/>
  <c r="N53" i="54"/>
  <c r="N52" i="54"/>
  <c r="N51" i="54"/>
  <c r="N49" i="54"/>
  <c r="N48" i="54"/>
  <c r="N47" i="54"/>
  <c r="N43" i="54"/>
  <c r="N42" i="54"/>
  <c r="N41" i="54"/>
  <c r="N40" i="54"/>
  <c r="N39" i="54"/>
  <c r="N38" i="54"/>
  <c r="N37" i="54"/>
  <c r="N36" i="54"/>
  <c r="N35" i="54"/>
  <c r="N34" i="54"/>
  <c r="N33" i="54"/>
  <c r="N32" i="54"/>
  <c r="N31" i="54"/>
  <c r="N30" i="54"/>
  <c r="N29" i="54"/>
  <c r="N28" i="54"/>
  <c r="N27" i="54"/>
  <c r="N26" i="54"/>
  <c r="N25" i="54"/>
  <c r="N24" i="54"/>
  <c r="N23" i="54"/>
  <c r="N22" i="54"/>
  <c r="N21" i="54"/>
  <c r="N20" i="54"/>
  <c r="N19" i="54"/>
  <c r="N18" i="54"/>
  <c r="N17" i="54"/>
  <c r="N16" i="54"/>
  <c r="N15" i="54"/>
  <c r="N14" i="54"/>
  <c r="N13" i="54"/>
  <c r="N12" i="54"/>
  <c r="N11" i="54"/>
  <c r="N10" i="54"/>
  <c r="N9" i="54"/>
  <c r="N8" i="54"/>
  <c r="N7" i="54"/>
  <c r="N6" i="54"/>
  <c r="M56" i="54"/>
  <c r="M55" i="54"/>
  <c r="M54" i="54"/>
  <c r="M53" i="54"/>
  <c r="M52" i="54"/>
  <c r="M51" i="54"/>
  <c r="M49" i="54"/>
  <c r="M48" i="54"/>
  <c r="M47" i="54"/>
  <c r="M43" i="54"/>
  <c r="M42" i="54"/>
  <c r="M41" i="54"/>
  <c r="M40" i="54"/>
  <c r="M39" i="54"/>
  <c r="M38" i="54"/>
  <c r="M37" i="54"/>
  <c r="M36" i="54"/>
  <c r="M35" i="54"/>
  <c r="M34" i="54"/>
  <c r="M33" i="54"/>
  <c r="M32" i="54"/>
  <c r="M31" i="54"/>
  <c r="M30" i="54"/>
  <c r="M29" i="54"/>
  <c r="M28" i="54"/>
  <c r="M27" i="54"/>
  <c r="M26" i="54"/>
  <c r="M25" i="54"/>
  <c r="M24" i="54"/>
  <c r="M23" i="54"/>
  <c r="M22" i="54"/>
  <c r="M21" i="54"/>
  <c r="M20" i="54"/>
  <c r="M19" i="54"/>
  <c r="M18" i="54"/>
  <c r="M17" i="54"/>
  <c r="M16" i="54"/>
  <c r="M15" i="54"/>
  <c r="M14" i="54"/>
  <c r="M13" i="54"/>
  <c r="M12" i="54"/>
  <c r="M11" i="54"/>
  <c r="M10" i="54"/>
  <c r="M9" i="54"/>
  <c r="M8" i="54"/>
  <c r="M7" i="54"/>
  <c r="M6" i="54"/>
  <c r="L56" i="54"/>
  <c r="L55" i="54"/>
  <c r="L54" i="54"/>
  <c r="L53" i="54"/>
  <c r="L52" i="54"/>
  <c r="L51" i="54"/>
  <c r="L49" i="54"/>
  <c r="L48" i="54"/>
  <c r="L47" i="54"/>
  <c r="L43" i="54"/>
  <c r="L42" i="54"/>
  <c r="L41" i="54"/>
  <c r="L40" i="54"/>
  <c r="L39" i="54"/>
  <c r="L38" i="54"/>
  <c r="L37" i="54"/>
  <c r="L36" i="54"/>
  <c r="L35" i="54"/>
  <c r="L34" i="54"/>
  <c r="L33" i="54"/>
  <c r="L32" i="54"/>
  <c r="L31" i="54"/>
  <c r="L30" i="54"/>
  <c r="L29" i="54"/>
  <c r="L28" i="54"/>
  <c r="L27" i="54"/>
  <c r="L26" i="54"/>
  <c r="L25" i="54"/>
  <c r="L24" i="54"/>
  <c r="L23" i="54"/>
  <c r="L22" i="54"/>
  <c r="L21" i="54"/>
  <c r="L20" i="54"/>
  <c r="L19" i="54"/>
  <c r="L18" i="54"/>
  <c r="L17" i="54"/>
  <c r="L16" i="54"/>
  <c r="L15" i="54"/>
  <c r="L14" i="54"/>
  <c r="L13" i="54"/>
  <c r="L12" i="54"/>
  <c r="L11" i="54"/>
  <c r="L10" i="54"/>
  <c r="L9" i="54"/>
  <c r="L8" i="54"/>
  <c r="L7" i="54"/>
  <c r="L6" i="54"/>
  <c r="K56" i="54"/>
  <c r="K55" i="54"/>
  <c r="K54" i="54"/>
  <c r="K53" i="54"/>
  <c r="K52" i="54"/>
  <c r="K51" i="54"/>
  <c r="K49" i="54"/>
  <c r="K48" i="54"/>
  <c r="K47" i="54"/>
  <c r="K43" i="54"/>
  <c r="K42" i="54"/>
  <c r="K41" i="54"/>
  <c r="K40" i="54"/>
  <c r="K39" i="54"/>
  <c r="K38" i="54"/>
  <c r="K37" i="54"/>
  <c r="K36" i="54"/>
  <c r="K35" i="54"/>
  <c r="K34" i="54"/>
  <c r="K33" i="54"/>
  <c r="K32" i="54"/>
  <c r="K31" i="54"/>
  <c r="K30" i="54"/>
  <c r="K29" i="54"/>
  <c r="K28" i="54"/>
  <c r="K27" i="54"/>
  <c r="K26" i="54"/>
  <c r="K25" i="54"/>
  <c r="K24" i="54"/>
  <c r="K23" i="54"/>
  <c r="K22" i="54"/>
  <c r="K21" i="54"/>
  <c r="K20" i="54"/>
  <c r="K19" i="54"/>
  <c r="K18" i="54"/>
  <c r="K17" i="54"/>
  <c r="K16" i="54"/>
  <c r="K15" i="54"/>
  <c r="K14" i="54"/>
  <c r="K13" i="54"/>
  <c r="K12" i="54"/>
  <c r="K11" i="54"/>
  <c r="K10" i="54"/>
  <c r="K9" i="54"/>
  <c r="K8" i="54"/>
  <c r="K7" i="54"/>
  <c r="K6" i="54"/>
  <c r="J56" i="54"/>
  <c r="J55" i="54"/>
  <c r="J54" i="54"/>
  <c r="J53" i="54"/>
  <c r="J52" i="54"/>
  <c r="J51" i="54"/>
  <c r="J49" i="54"/>
  <c r="J48" i="54"/>
  <c r="J47" i="54"/>
  <c r="J43" i="54"/>
  <c r="J42" i="54"/>
  <c r="J41" i="54"/>
  <c r="J40" i="54"/>
  <c r="J39" i="54"/>
  <c r="J38" i="54"/>
  <c r="J37" i="54"/>
  <c r="J36" i="54"/>
  <c r="J35" i="54"/>
  <c r="J34" i="54"/>
  <c r="J33" i="54"/>
  <c r="J32" i="54"/>
  <c r="J31" i="54"/>
  <c r="J30" i="54"/>
  <c r="J29" i="54"/>
  <c r="J28" i="54"/>
  <c r="J27" i="54"/>
  <c r="J26" i="54"/>
  <c r="J25" i="54"/>
  <c r="J24" i="54"/>
  <c r="J23" i="54"/>
  <c r="J22" i="54"/>
  <c r="J21" i="54"/>
  <c r="J20" i="54"/>
  <c r="J19" i="54"/>
  <c r="J18" i="54"/>
  <c r="J17" i="54"/>
  <c r="J16" i="54"/>
  <c r="J15" i="54"/>
  <c r="J14" i="54"/>
  <c r="J13" i="54"/>
  <c r="J12" i="54"/>
  <c r="J11" i="54"/>
  <c r="J10" i="54"/>
  <c r="J9" i="54"/>
  <c r="J8" i="54"/>
  <c r="J7" i="54"/>
  <c r="J6" i="54"/>
  <c r="I56" i="54"/>
  <c r="I55" i="54"/>
  <c r="I54" i="54"/>
  <c r="I53" i="54"/>
  <c r="I52" i="54"/>
  <c r="I51" i="54"/>
  <c r="I49" i="54"/>
  <c r="I48" i="54"/>
  <c r="I47" i="54"/>
  <c r="I43" i="54"/>
  <c r="I42" i="54"/>
  <c r="I41" i="54"/>
  <c r="I40" i="54"/>
  <c r="I39" i="54"/>
  <c r="I38" i="54"/>
  <c r="I37" i="54"/>
  <c r="I36" i="54"/>
  <c r="I35" i="54"/>
  <c r="I34" i="54"/>
  <c r="I33" i="54"/>
  <c r="I32" i="54"/>
  <c r="I31" i="54"/>
  <c r="I30" i="54"/>
  <c r="I29" i="54"/>
  <c r="I28" i="54"/>
  <c r="I27" i="54"/>
  <c r="I26" i="54"/>
  <c r="I25" i="54"/>
  <c r="I24" i="54"/>
  <c r="I23" i="54"/>
  <c r="I22" i="54"/>
  <c r="I21" i="54"/>
  <c r="I20" i="54"/>
  <c r="I19" i="54"/>
  <c r="I18" i="54"/>
  <c r="I17" i="54"/>
  <c r="I16" i="54"/>
  <c r="I15" i="54"/>
  <c r="I14" i="54"/>
  <c r="I13" i="54"/>
  <c r="I12" i="54"/>
  <c r="I11" i="54"/>
  <c r="I10" i="54"/>
  <c r="I9" i="54"/>
  <c r="I8" i="54"/>
  <c r="I7" i="54"/>
  <c r="I6" i="54"/>
  <c r="H56" i="54"/>
  <c r="G56" i="54"/>
  <c r="F56" i="54"/>
  <c r="E56" i="54"/>
  <c r="D56" i="54"/>
  <c r="C56" i="54"/>
  <c r="H55" i="54"/>
  <c r="G55" i="54"/>
  <c r="F55" i="54"/>
  <c r="E55" i="54"/>
  <c r="D55" i="54"/>
  <c r="C55" i="54"/>
  <c r="G54" i="54"/>
  <c r="F54" i="54"/>
  <c r="E54" i="54"/>
  <c r="D54" i="54"/>
  <c r="C54" i="54"/>
  <c r="H53" i="54"/>
  <c r="G53" i="54"/>
  <c r="F53" i="54"/>
  <c r="E53" i="54"/>
  <c r="D53" i="54"/>
  <c r="C53" i="54"/>
  <c r="H52" i="54"/>
  <c r="G52" i="54"/>
  <c r="F52" i="54"/>
  <c r="E52" i="54"/>
  <c r="D52" i="54"/>
  <c r="C52" i="54"/>
  <c r="H51" i="54"/>
  <c r="G51" i="54"/>
  <c r="F51" i="54"/>
  <c r="E51" i="54"/>
  <c r="D51" i="54"/>
  <c r="C51" i="54"/>
  <c r="H49" i="54"/>
  <c r="G49" i="54"/>
  <c r="F49" i="54"/>
  <c r="E49" i="54"/>
  <c r="D49" i="54"/>
  <c r="C49" i="54"/>
  <c r="H48" i="54"/>
  <c r="G48" i="54"/>
  <c r="F48" i="54"/>
  <c r="E48" i="54"/>
  <c r="D48" i="54"/>
  <c r="C48" i="54"/>
  <c r="H47" i="54"/>
  <c r="G47" i="54"/>
  <c r="F47" i="54"/>
  <c r="E47" i="54"/>
  <c r="D47" i="54"/>
  <c r="C47" i="54"/>
  <c r="H43" i="54"/>
  <c r="G43" i="54"/>
  <c r="F43" i="54"/>
  <c r="E43" i="54"/>
  <c r="D43" i="54"/>
  <c r="C43" i="54"/>
  <c r="H42" i="54"/>
  <c r="G42" i="54"/>
  <c r="F42" i="54"/>
  <c r="E42" i="54"/>
  <c r="D42" i="54"/>
  <c r="C42" i="54"/>
  <c r="H41" i="54"/>
  <c r="G41" i="54"/>
  <c r="F41" i="54"/>
  <c r="E41" i="54"/>
  <c r="D41" i="54"/>
  <c r="C41" i="54"/>
  <c r="H40" i="54"/>
  <c r="G40" i="54"/>
  <c r="F40" i="54"/>
  <c r="E40" i="54"/>
  <c r="D40" i="54"/>
  <c r="C40" i="54"/>
  <c r="H39" i="54"/>
  <c r="G39" i="54"/>
  <c r="F39" i="54"/>
  <c r="E39" i="54"/>
  <c r="D39" i="54"/>
  <c r="C39" i="54"/>
  <c r="H38" i="54"/>
  <c r="G38" i="54"/>
  <c r="F38" i="54"/>
  <c r="E38" i="54"/>
  <c r="D38" i="54"/>
  <c r="C38" i="54"/>
  <c r="H37" i="54"/>
  <c r="G37" i="54"/>
  <c r="F37" i="54"/>
  <c r="E37" i="54"/>
  <c r="D37" i="54"/>
  <c r="C37" i="54"/>
  <c r="H36" i="54"/>
  <c r="G36" i="54"/>
  <c r="F36" i="54"/>
  <c r="E36" i="54"/>
  <c r="D36" i="54"/>
  <c r="C36" i="54"/>
  <c r="H35" i="54"/>
  <c r="G35" i="54"/>
  <c r="F35" i="54"/>
  <c r="E35" i="54"/>
  <c r="D35" i="54"/>
  <c r="C35" i="54"/>
  <c r="H34" i="54"/>
  <c r="G34" i="54"/>
  <c r="F34" i="54"/>
  <c r="E34" i="54"/>
  <c r="D34" i="54"/>
  <c r="C34" i="54"/>
  <c r="H33" i="54"/>
  <c r="G33" i="54"/>
  <c r="F33" i="54"/>
  <c r="E33" i="54"/>
  <c r="D33" i="54"/>
  <c r="C33" i="54"/>
  <c r="H32" i="54"/>
  <c r="G32" i="54"/>
  <c r="F32" i="54"/>
  <c r="E32" i="54"/>
  <c r="D32" i="54"/>
  <c r="C32" i="54"/>
  <c r="H31" i="54"/>
  <c r="G31" i="54"/>
  <c r="F31" i="54"/>
  <c r="E31" i="54"/>
  <c r="D31" i="54"/>
  <c r="C31" i="54"/>
  <c r="H30" i="54"/>
  <c r="G30" i="54"/>
  <c r="F30" i="54"/>
  <c r="E30" i="54"/>
  <c r="D30" i="54"/>
  <c r="C30" i="54"/>
  <c r="H29" i="54"/>
  <c r="G29" i="54"/>
  <c r="F29" i="54"/>
  <c r="E29" i="54"/>
  <c r="D29" i="54"/>
  <c r="C29" i="54"/>
  <c r="H28" i="54"/>
  <c r="G28" i="54"/>
  <c r="F28" i="54"/>
  <c r="E28" i="54"/>
  <c r="D28" i="54"/>
  <c r="C28" i="54"/>
  <c r="H27" i="54"/>
  <c r="G27" i="54"/>
  <c r="F27" i="54"/>
  <c r="E27" i="54"/>
  <c r="D27" i="54"/>
  <c r="C27" i="54"/>
  <c r="H26" i="54"/>
  <c r="G26" i="54"/>
  <c r="F26" i="54"/>
  <c r="E26" i="54"/>
  <c r="D26" i="54"/>
  <c r="C26" i="54"/>
  <c r="H25" i="54"/>
  <c r="G25" i="54"/>
  <c r="F25" i="54"/>
  <c r="E25" i="54"/>
  <c r="D25" i="54"/>
  <c r="C25" i="54"/>
  <c r="H24" i="54"/>
  <c r="G24" i="54"/>
  <c r="F24" i="54"/>
  <c r="E24" i="54"/>
  <c r="D24" i="54"/>
  <c r="C24" i="54"/>
  <c r="H23" i="54"/>
  <c r="G23" i="54"/>
  <c r="F23" i="54"/>
  <c r="E23" i="54"/>
  <c r="D23" i="54"/>
  <c r="C23" i="54"/>
  <c r="H22" i="54"/>
  <c r="G22" i="54"/>
  <c r="F22" i="54"/>
  <c r="E22" i="54"/>
  <c r="D22" i="54"/>
  <c r="C22" i="54"/>
  <c r="H21" i="54"/>
  <c r="G21" i="54"/>
  <c r="F21" i="54"/>
  <c r="E21" i="54"/>
  <c r="D21" i="54"/>
  <c r="C21" i="54"/>
  <c r="H20" i="54"/>
  <c r="G20" i="54"/>
  <c r="F20" i="54"/>
  <c r="E20" i="54"/>
  <c r="D20" i="54"/>
  <c r="C20" i="54"/>
  <c r="H19" i="54"/>
  <c r="G19" i="54"/>
  <c r="F19" i="54"/>
  <c r="E19" i="54"/>
  <c r="D19" i="54"/>
  <c r="C19" i="54"/>
  <c r="H18" i="54"/>
  <c r="G18" i="54"/>
  <c r="F18" i="54"/>
  <c r="E18" i="54"/>
  <c r="D18" i="54"/>
  <c r="C18" i="54"/>
  <c r="H17" i="54"/>
  <c r="G17" i="54"/>
  <c r="F17" i="54"/>
  <c r="E17" i="54"/>
  <c r="D17" i="54"/>
  <c r="C17" i="54"/>
  <c r="H16" i="54"/>
  <c r="G16" i="54"/>
  <c r="F16" i="54"/>
  <c r="E16" i="54"/>
  <c r="D16" i="54"/>
  <c r="C16" i="54"/>
  <c r="H15" i="54"/>
  <c r="G15" i="54"/>
  <c r="F15" i="54"/>
  <c r="E15" i="54"/>
  <c r="D15" i="54"/>
  <c r="C15" i="54"/>
  <c r="H14" i="54"/>
  <c r="G14" i="54"/>
  <c r="F14" i="54"/>
  <c r="E14" i="54"/>
  <c r="D14" i="54"/>
  <c r="C14" i="54"/>
  <c r="H13" i="54"/>
  <c r="G13" i="54"/>
  <c r="F13" i="54"/>
  <c r="E13" i="54"/>
  <c r="D13" i="54"/>
  <c r="C13" i="54"/>
  <c r="H12" i="54"/>
  <c r="F12" i="54"/>
  <c r="E12" i="54"/>
  <c r="D12" i="54"/>
  <c r="C12" i="54"/>
  <c r="H11" i="54"/>
  <c r="F11" i="54"/>
  <c r="E11" i="54"/>
  <c r="D11" i="54"/>
  <c r="C11" i="54"/>
  <c r="H10" i="54"/>
  <c r="F10" i="54"/>
  <c r="E10" i="54"/>
  <c r="D10" i="54"/>
  <c r="C10" i="54"/>
  <c r="H9" i="54"/>
  <c r="F9" i="54"/>
  <c r="E9" i="54"/>
  <c r="D9" i="54"/>
  <c r="C9" i="54"/>
  <c r="H8" i="54"/>
  <c r="F8" i="54"/>
  <c r="E8" i="54"/>
  <c r="D8" i="54"/>
  <c r="C8" i="54"/>
  <c r="H7" i="54"/>
  <c r="F7" i="54"/>
  <c r="E7" i="54"/>
  <c r="D7" i="54"/>
  <c r="C7" i="54"/>
  <c r="H6" i="54"/>
  <c r="F6" i="54"/>
  <c r="E6" i="54"/>
  <c r="D6" i="54"/>
  <c r="C6" i="54"/>
  <c r="P70" i="55"/>
  <c r="O70" i="55"/>
  <c r="N70" i="55"/>
  <c r="M70" i="55"/>
  <c r="J70" i="55"/>
  <c r="I70" i="55"/>
  <c r="K70" i="55" s="1"/>
  <c r="H70" i="55"/>
  <c r="G70" i="55"/>
  <c r="F70" i="55"/>
  <c r="E70" i="55"/>
  <c r="D70" i="55"/>
  <c r="C70" i="55"/>
  <c r="P69" i="55"/>
  <c r="O69" i="55"/>
  <c r="N69" i="55"/>
  <c r="M69" i="55"/>
  <c r="J69" i="55"/>
  <c r="I69" i="55"/>
  <c r="L69" i="55" s="1"/>
  <c r="H69" i="55"/>
  <c r="G69" i="55"/>
  <c r="F69" i="55"/>
  <c r="E69" i="55"/>
  <c r="D69" i="55"/>
  <c r="C69" i="55"/>
  <c r="P68" i="55"/>
  <c r="O68" i="55"/>
  <c r="N68" i="55"/>
  <c r="M68" i="55"/>
  <c r="J68" i="55"/>
  <c r="I68" i="55"/>
  <c r="H68" i="55"/>
  <c r="G68" i="55"/>
  <c r="F68" i="55"/>
  <c r="E68" i="55"/>
  <c r="D68" i="55"/>
  <c r="C68" i="55"/>
  <c r="P67" i="55"/>
  <c r="O67" i="55"/>
  <c r="N67" i="55"/>
  <c r="M67" i="55"/>
  <c r="J67" i="55"/>
  <c r="I67" i="55"/>
  <c r="H67" i="55"/>
  <c r="G67" i="55"/>
  <c r="F67" i="55"/>
  <c r="E67" i="55"/>
  <c r="D67" i="55"/>
  <c r="C67" i="55"/>
  <c r="P66" i="55"/>
  <c r="O66" i="55"/>
  <c r="N66" i="55"/>
  <c r="M66" i="55"/>
  <c r="J66" i="55"/>
  <c r="I66" i="55"/>
  <c r="L66" i="55" s="1"/>
  <c r="H66" i="55"/>
  <c r="G66" i="55"/>
  <c r="F66" i="55"/>
  <c r="E66" i="55"/>
  <c r="D66" i="55"/>
  <c r="C66" i="55"/>
  <c r="P65" i="55"/>
  <c r="O65" i="55"/>
  <c r="N65" i="55"/>
  <c r="M65" i="55"/>
  <c r="J65" i="55"/>
  <c r="I65" i="55"/>
  <c r="L65" i="55" s="1"/>
  <c r="H65" i="55"/>
  <c r="G65" i="55"/>
  <c r="F65" i="55"/>
  <c r="E65" i="55"/>
  <c r="D65" i="55"/>
  <c r="C65" i="55"/>
  <c r="P63" i="55"/>
  <c r="O63" i="55"/>
  <c r="N63" i="55"/>
  <c r="M63" i="55"/>
  <c r="J63" i="55"/>
  <c r="I63" i="55"/>
  <c r="L63" i="55" s="1"/>
  <c r="H63" i="55"/>
  <c r="G63" i="55"/>
  <c r="F63" i="55"/>
  <c r="E63" i="55"/>
  <c r="D63" i="55"/>
  <c r="C63" i="55"/>
  <c r="P62" i="55"/>
  <c r="O62" i="55"/>
  <c r="N62" i="55"/>
  <c r="M62" i="55"/>
  <c r="J62" i="55"/>
  <c r="I62" i="55"/>
  <c r="H62" i="55"/>
  <c r="G62" i="55"/>
  <c r="F62" i="55"/>
  <c r="E62" i="55"/>
  <c r="D62" i="55"/>
  <c r="C62" i="55"/>
  <c r="P61" i="55"/>
  <c r="O61" i="55"/>
  <c r="N61" i="55"/>
  <c r="M61" i="55"/>
  <c r="J61" i="55"/>
  <c r="I61" i="55"/>
  <c r="L61" i="55" s="1"/>
  <c r="H61" i="55"/>
  <c r="G61" i="55"/>
  <c r="F61" i="55"/>
  <c r="E61" i="55"/>
  <c r="D61" i="55"/>
  <c r="C61" i="55"/>
  <c r="P57" i="55"/>
  <c r="O57" i="55"/>
  <c r="N57" i="55"/>
  <c r="M57" i="55"/>
  <c r="J57" i="55"/>
  <c r="I57" i="55"/>
  <c r="K57" i="55" s="1"/>
  <c r="H57" i="55"/>
  <c r="G57" i="55"/>
  <c r="F57" i="55"/>
  <c r="E57" i="55"/>
  <c r="D57" i="55"/>
  <c r="C57" i="55"/>
  <c r="P56" i="55"/>
  <c r="O56" i="55"/>
  <c r="N56" i="55"/>
  <c r="M56" i="55"/>
  <c r="J56" i="55"/>
  <c r="I56" i="55"/>
  <c r="H56" i="55"/>
  <c r="G56" i="55"/>
  <c r="F56" i="55"/>
  <c r="E56" i="55"/>
  <c r="D56" i="55"/>
  <c r="C56" i="55"/>
  <c r="P55" i="55"/>
  <c r="O55" i="55"/>
  <c r="N55" i="55"/>
  <c r="M55" i="55"/>
  <c r="J55" i="55"/>
  <c r="I55" i="55"/>
  <c r="H55" i="55"/>
  <c r="G55" i="55"/>
  <c r="F55" i="55"/>
  <c r="E55" i="55"/>
  <c r="D55" i="55"/>
  <c r="C55" i="55"/>
  <c r="P54" i="55"/>
  <c r="O54" i="55"/>
  <c r="N54" i="55"/>
  <c r="M54" i="55"/>
  <c r="J54" i="55"/>
  <c r="I54" i="55"/>
  <c r="L54" i="55" s="1"/>
  <c r="H54" i="55"/>
  <c r="G54" i="55"/>
  <c r="F54" i="55"/>
  <c r="E54" i="55"/>
  <c r="D54" i="55"/>
  <c r="C54" i="55"/>
  <c r="P53" i="55"/>
  <c r="O53" i="55"/>
  <c r="N53" i="55"/>
  <c r="M53" i="55"/>
  <c r="J53" i="55"/>
  <c r="I53" i="55"/>
  <c r="H53" i="55"/>
  <c r="G53" i="55"/>
  <c r="F53" i="55"/>
  <c r="E53" i="55"/>
  <c r="D53" i="55"/>
  <c r="C53" i="55"/>
  <c r="P52" i="55"/>
  <c r="O52" i="55"/>
  <c r="N52" i="55"/>
  <c r="M52" i="55"/>
  <c r="J52" i="55"/>
  <c r="I52" i="55"/>
  <c r="H52" i="55"/>
  <c r="G52" i="55"/>
  <c r="F52" i="55"/>
  <c r="E52" i="55"/>
  <c r="D52" i="55"/>
  <c r="C52" i="55"/>
  <c r="P51" i="55"/>
  <c r="O51" i="55"/>
  <c r="N51" i="55"/>
  <c r="M51" i="55"/>
  <c r="J51" i="55"/>
  <c r="I51" i="55"/>
  <c r="H51" i="55"/>
  <c r="G51" i="55"/>
  <c r="F51" i="55"/>
  <c r="E51" i="55"/>
  <c r="D51" i="55"/>
  <c r="C51" i="55"/>
  <c r="P50" i="55"/>
  <c r="O50" i="55"/>
  <c r="N50" i="55"/>
  <c r="M50" i="55"/>
  <c r="J50" i="55"/>
  <c r="I50" i="55"/>
  <c r="H50" i="55"/>
  <c r="G50" i="55"/>
  <c r="F50" i="55"/>
  <c r="E50" i="55"/>
  <c r="D50" i="55"/>
  <c r="C50" i="55"/>
  <c r="C49" i="55"/>
  <c r="P49" i="55"/>
  <c r="O49" i="55"/>
  <c r="N49" i="55"/>
  <c r="M49" i="55"/>
  <c r="J49" i="55"/>
  <c r="I49" i="55"/>
  <c r="H49" i="55"/>
  <c r="G49" i="55"/>
  <c r="F49" i="55"/>
  <c r="E49" i="55"/>
  <c r="D49" i="55"/>
  <c r="P48" i="55"/>
  <c r="O48" i="55"/>
  <c r="N48" i="55"/>
  <c r="M48" i="55"/>
  <c r="J48" i="55"/>
  <c r="I48" i="55"/>
  <c r="K48" i="55" s="1"/>
  <c r="H48" i="55"/>
  <c r="G48" i="55"/>
  <c r="F48" i="55"/>
  <c r="E48" i="55"/>
  <c r="D48" i="55"/>
  <c r="C48" i="55"/>
  <c r="P47" i="55"/>
  <c r="O47" i="55"/>
  <c r="N47" i="55"/>
  <c r="M47" i="55"/>
  <c r="J47" i="55"/>
  <c r="I47" i="55"/>
  <c r="L47" i="55" s="1"/>
  <c r="H47" i="55"/>
  <c r="G47" i="55"/>
  <c r="F47" i="55"/>
  <c r="E47" i="55"/>
  <c r="D47" i="55"/>
  <c r="C47" i="55"/>
  <c r="P46" i="55"/>
  <c r="O46" i="55"/>
  <c r="N46" i="55"/>
  <c r="M46" i="55"/>
  <c r="J46" i="55"/>
  <c r="I46" i="55"/>
  <c r="H46" i="55"/>
  <c r="G46" i="55"/>
  <c r="F46" i="55"/>
  <c r="E46" i="55"/>
  <c r="D46" i="55"/>
  <c r="C46" i="55"/>
  <c r="P45" i="55"/>
  <c r="O45" i="55"/>
  <c r="N45" i="55"/>
  <c r="M45" i="55"/>
  <c r="J45" i="55"/>
  <c r="I45" i="55"/>
  <c r="H45" i="55"/>
  <c r="G45" i="55"/>
  <c r="F45" i="55"/>
  <c r="E45" i="55"/>
  <c r="D45" i="55"/>
  <c r="C45" i="55"/>
  <c r="P44" i="55"/>
  <c r="O44" i="55"/>
  <c r="N44" i="55"/>
  <c r="M44" i="55"/>
  <c r="J44" i="55"/>
  <c r="I44" i="55"/>
  <c r="H44" i="55"/>
  <c r="G44" i="55"/>
  <c r="F44" i="55"/>
  <c r="E44" i="55"/>
  <c r="D44" i="55"/>
  <c r="C44" i="55"/>
  <c r="P43" i="55"/>
  <c r="O43" i="55"/>
  <c r="N43" i="55"/>
  <c r="M43" i="55"/>
  <c r="J43" i="55"/>
  <c r="I43" i="55"/>
  <c r="H43" i="55"/>
  <c r="G43" i="55"/>
  <c r="F43" i="55"/>
  <c r="E43" i="55"/>
  <c r="D43" i="55"/>
  <c r="C43" i="55"/>
  <c r="P42" i="55"/>
  <c r="O42" i="55"/>
  <c r="N42" i="55"/>
  <c r="M42" i="55"/>
  <c r="J42" i="55"/>
  <c r="I42" i="55"/>
  <c r="H42" i="55"/>
  <c r="G42" i="55"/>
  <c r="F42" i="55"/>
  <c r="E42" i="55"/>
  <c r="D42" i="55"/>
  <c r="C42" i="55"/>
  <c r="P41" i="55"/>
  <c r="O41" i="55"/>
  <c r="N41" i="55"/>
  <c r="M41" i="55"/>
  <c r="J41" i="55"/>
  <c r="I41" i="55"/>
  <c r="H41" i="55"/>
  <c r="G41" i="55"/>
  <c r="F41" i="55"/>
  <c r="E41" i="55"/>
  <c r="D41" i="55"/>
  <c r="C41" i="55"/>
  <c r="P40" i="55"/>
  <c r="O40" i="55"/>
  <c r="N40" i="55"/>
  <c r="M40" i="55"/>
  <c r="J40" i="55"/>
  <c r="I40" i="55"/>
  <c r="H40" i="55"/>
  <c r="G40" i="55"/>
  <c r="F40" i="55"/>
  <c r="E40" i="55"/>
  <c r="D40" i="55"/>
  <c r="C40" i="55"/>
  <c r="P39" i="55"/>
  <c r="O39" i="55"/>
  <c r="N39" i="55"/>
  <c r="M39" i="55"/>
  <c r="J39" i="55"/>
  <c r="I39" i="55"/>
  <c r="H39" i="55"/>
  <c r="G39" i="55"/>
  <c r="F39" i="55"/>
  <c r="E39" i="55"/>
  <c r="D39" i="55"/>
  <c r="C39" i="55"/>
  <c r="P38" i="55"/>
  <c r="O38" i="55"/>
  <c r="N38" i="55"/>
  <c r="M38" i="55"/>
  <c r="J38" i="55"/>
  <c r="I38" i="55"/>
  <c r="H38" i="55"/>
  <c r="G38" i="55"/>
  <c r="F38" i="55"/>
  <c r="E38" i="55"/>
  <c r="D38" i="55"/>
  <c r="C38" i="55"/>
  <c r="P37" i="55"/>
  <c r="O37" i="55"/>
  <c r="N37" i="55"/>
  <c r="M37" i="55"/>
  <c r="J37" i="55"/>
  <c r="I37" i="55"/>
  <c r="H37" i="55"/>
  <c r="G37" i="55"/>
  <c r="F37" i="55"/>
  <c r="E37" i="55"/>
  <c r="D37" i="55"/>
  <c r="C37" i="55"/>
  <c r="P36" i="55"/>
  <c r="O36" i="55"/>
  <c r="N36" i="55"/>
  <c r="M36" i="55"/>
  <c r="J36" i="55"/>
  <c r="I36" i="55"/>
  <c r="H36" i="55"/>
  <c r="G36" i="55"/>
  <c r="F36" i="55"/>
  <c r="E36" i="55"/>
  <c r="D36" i="55"/>
  <c r="C36" i="55"/>
  <c r="P35" i="55"/>
  <c r="O35" i="55"/>
  <c r="N35" i="55"/>
  <c r="M35" i="55"/>
  <c r="J35" i="55"/>
  <c r="I35" i="55"/>
  <c r="H35" i="55"/>
  <c r="G35" i="55"/>
  <c r="F35" i="55"/>
  <c r="E35" i="55"/>
  <c r="D35" i="55"/>
  <c r="C35" i="55"/>
  <c r="G34" i="55"/>
  <c r="F34" i="55"/>
  <c r="E34" i="55"/>
  <c r="D34" i="55"/>
  <c r="C34" i="55"/>
  <c r="P34" i="55"/>
  <c r="O34" i="55"/>
  <c r="N34" i="55"/>
  <c r="M34" i="55"/>
  <c r="J34" i="55"/>
  <c r="I34" i="55"/>
  <c r="H34" i="55"/>
  <c r="P33" i="55"/>
  <c r="O33" i="55"/>
  <c r="N33" i="55"/>
  <c r="M33" i="55"/>
  <c r="J33" i="55"/>
  <c r="I33" i="55"/>
  <c r="H33" i="55"/>
  <c r="F33" i="55"/>
  <c r="E33" i="55"/>
  <c r="D33" i="55"/>
  <c r="C33" i="55"/>
  <c r="P32" i="55"/>
  <c r="O32" i="55"/>
  <c r="N32" i="55"/>
  <c r="M32" i="55"/>
  <c r="J32" i="55"/>
  <c r="I32" i="55"/>
  <c r="H32" i="55"/>
  <c r="G32" i="55"/>
  <c r="F32" i="55"/>
  <c r="E32" i="55"/>
  <c r="D32" i="55"/>
  <c r="C32" i="55"/>
  <c r="P31" i="55"/>
  <c r="O31" i="55"/>
  <c r="N31" i="55"/>
  <c r="M31" i="55"/>
  <c r="J31" i="55"/>
  <c r="I31" i="55"/>
  <c r="H31" i="55"/>
  <c r="G31" i="55"/>
  <c r="F31" i="55"/>
  <c r="E31" i="55"/>
  <c r="D31" i="55"/>
  <c r="C31" i="55"/>
  <c r="P30" i="55"/>
  <c r="O30" i="55"/>
  <c r="N30" i="55"/>
  <c r="M30" i="55"/>
  <c r="J30" i="55"/>
  <c r="I30" i="55"/>
  <c r="H30" i="55"/>
  <c r="G30" i="55"/>
  <c r="F30" i="55"/>
  <c r="E30" i="55"/>
  <c r="D30" i="55"/>
  <c r="C30" i="55"/>
  <c r="P29" i="55"/>
  <c r="O29" i="55"/>
  <c r="N29" i="55"/>
  <c r="M29" i="55"/>
  <c r="J29" i="55"/>
  <c r="I29" i="55"/>
  <c r="H29" i="55"/>
  <c r="G29" i="55"/>
  <c r="F29" i="55"/>
  <c r="E29" i="55"/>
  <c r="D29" i="55"/>
  <c r="C29" i="55"/>
  <c r="P28" i="55"/>
  <c r="O28" i="55"/>
  <c r="N28" i="55"/>
  <c r="M28" i="55"/>
  <c r="J28" i="55"/>
  <c r="I28" i="55"/>
  <c r="H28" i="55"/>
  <c r="G28" i="55"/>
  <c r="F28" i="55"/>
  <c r="E28" i="55"/>
  <c r="D28" i="55"/>
  <c r="C28" i="55"/>
  <c r="P27" i="55"/>
  <c r="O27" i="55"/>
  <c r="N27" i="55"/>
  <c r="M27" i="55"/>
  <c r="J27" i="55"/>
  <c r="I27" i="55"/>
  <c r="H27" i="55"/>
  <c r="G27" i="55"/>
  <c r="F27" i="55"/>
  <c r="E27" i="55"/>
  <c r="D27" i="55"/>
  <c r="C27" i="55"/>
  <c r="P26" i="55"/>
  <c r="O26" i="55"/>
  <c r="N26" i="55"/>
  <c r="M26" i="55"/>
  <c r="J26" i="55"/>
  <c r="I26" i="55"/>
  <c r="H26" i="55"/>
  <c r="G26" i="55"/>
  <c r="F26" i="55"/>
  <c r="E26" i="55"/>
  <c r="D26" i="55"/>
  <c r="C26" i="55"/>
  <c r="P25" i="55"/>
  <c r="O25" i="55"/>
  <c r="N25" i="55"/>
  <c r="M25" i="55"/>
  <c r="J25" i="55"/>
  <c r="I25" i="55"/>
  <c r="H25" i="55"/>
  <c r="G25" i="55"/>
  <c r="F25" i="55"/>
  <c r="E25" i="55"/>
  <c r="D25" i="55"/>
  <c r="C25" i="55"/>
  <c r="P24" i="55"/>
  <c r="O24" i="55"/>
  <c r="N24" i="55"/>
  <c r="M24" i="55"/>
  <c r="J24" i="55"/>
  <c r="I24" i="55"/>
  <c r="H24" i="55"/>
  <c r="G24" i="55"/>
  <c r="F24" i="55"/>
  <c r="E24" i="55"/>
  <c r="D24" i="55"/>
  <c r="C24" i="55"/>
  <c r="P23" i="55"/>
  <c r="O23" i="55"/>
  <c r="N23" i="55"/>
  <c r="M23" i="55"/>
  <c r="J23" i="55"/>
  <c r="I23" i="55"/>
  <c r="H23" i="55"/>
  <c r="G23" i="55"/>
  <c r="F23" i="55"/>
  <c r="E23" i="55"/>
  <c r="D23" i="55"/>
  <c r="C23" i="55"/>
  <c r="P22" i="55"/>
  <c r="O22" i="55"/>
  <c r="N22" i="55"/>
  <c r="M22" i="55"/>
  <c r="J22" i="55"/>
  <c r="I22" i="55"/>
  <c r="L22" i="55" s="1"/>
  <c r="H22" i="55"/>
  <c r="G22" i="55"/>
  <c r="F22" i="55"/>
  <c r="E22" i="55"/>
  <c r="D22" i="55"/>
  <c r="C22" i="55"/>
  <c r="P21" i="55"/>
  <c r="O21" i="55"/>
  <c r="N21" i="55"/>
  <c r="M21" i="55"/>
  <c r="J21" i="55"/>
  <c r="I21" i="55"/>
  <c r="H21" i="55"/>
  <c r="G21" i="55"/>
  <c r="F21" i="55"/>
  <c r="E21" i="55"/>
  <c r="D21" i="55"/>
  <c r="C21" i="55"/>
  <c r="P20" i="55"/>
  <c r="O20" i="55"/>
  <c r="N20" i="55"/>
  <c r="M20" i="55"/>
  <c r="J20" i="55"/>
  <c r="I20" i="55"/>
  <c r="H20" i="55"/>
  <c r="G20" i="55"/>
  <c r="F20" i="55"/>
  <c r="E20" i="55"/>
  <c r="D20" i="55"/>
  <c r="C20" i="55"/>
  <c r="K56" i="59" l="1"/>
  <c r="K67" i="59"/>
  <c r="L23" i="59"/>
  <c r="L31" i="59"/>
  <c r="L39" i="59"/>
  <c r="K43" i="59"/>
  <c r="K47" i="59"/>
  <c r="K48" i="59"/>
  <c r="L63" i="59"/>
  <c r="K34" i="59"/>
  <c r="L22" i="59"/>
  <c r="L30" i="59"/>
  <c r="L46" i="59"/>
  <c r="L54" i="59"/>
  <c r="L65" i="59"/>
  <c r="L51" i="59"/>
  <c r="L66" i="59"/>
  <c r="L26" i="59"/>
  <c r="L37" i="59"/>
  <c r="L42" i="59"/>
  <c r="K69" i="59"/>
  <c r="I17" i="59"/>
  <c r="K10" i="59" s="1"/>
  <c r="L61" i="59"/>
  <c r="K37" i="58"/>
  <c r="K45" i="58"/>
  <c r="K53" i="58"/>
  <c r="K64" i="58"/>
  <c r="K31" i="58"/>
  <c r="L39" i="58"/>
  <c r="K23" i="58"/>
  <c r="M18" i="58"/>
  <c r="K20" i="58"/>
  <c r="J17" i="58"/>
  <c r="K24" i="58"/>
  <c r="K28" i="58"/>
  <c r="K32" i="58"/>
  <c r="K36" i="58"/>
  <c r="L40" i="58"/>
  <c r="L44" i="58"/>
  <c r="L52" i="58"/>
  <c r="L63" i="58"/>
  <c r="L66" i="58"/>
  <c r="I17" i="58"/>
  <c r="K26" i="58"/>
  <c r="K34" i="58"/>
  <c r="K61" i="58"/>
  <c r="M18" i="57"/>
  <c r="L31" i="57"/>
  <c r="L55" i="57"/>
  <c r="N18" i="57"/>
  <c r="I17" i="57"/>
  <c r="K10" i="57" s="1"/>
  <c r="L52" i="57"/>
  <c r="L45" i="57"/>
  <c r="K20" i="57"/>
  <c r="K31" i="56"/>
  <c r="N18" i="56"/>
  <c r="L66" i="56"/>
  <c r="L41" i="56"/>
  <c r="K55" i="56"/>
  <c r="J17" i="56"/>
  <c r="K11" i="56" s="1"/>
  <c r="S10" i="56" s="1"/>
  <c r="K36" i="56"/>
  <c r="L44" i="56"/>
  <c r="L52" i="56"/>
  <c r="O18" i="56"/>
  <c r="M18" i="56"/>
  <c r="I17" i="56"/>
  <c r="K10" i="56" s="1"/>
  <c r="I17" i="55"/>
  <c r="K10" i="55" s="1"/>
  <c r="Q11" i="55" s="1"/>
  <c r="Q13" i="55" s="1"/>
  <c r="O18" i="55"/>
  <c r="M18" i="55"/>
  <c r="L70" i="55"/>
  <c r="J17" i="55"/>
  <c r="P18" i="55"/>
  <c r="N18" i="55"/>
  <c r="L33" i="55"/>
  <c r="K35" i="55"/>
  <c r="K39" i="55"/>
  <c r="L43" i="55"/>
  <c r="L45" i="55"/>
  <c r="K46" i="55"/>
  <c r="L57" i="55"/>
  <c r="L50" i="55"/>
  <c r="L27" i="55"/>
  <c r="K31" i="55"/>
  <c r="K49" i="55"/>
  <c r="L51" i="55"/>
  <c r="K53" i="55"/>
  <c r="L55" i="55"/>
  <c r="K31" i="59"/>
  <c r="K66" i="59"/>
  <c r="K27" i="59"/>
  <c r="L35" i="59"/>
  <c r="L43" i="59"/>
  <c r="K51" i="59"/>
  <c r="K62" i="59"/>
  <c r="K50" i="59"/>
  <c r="L29" i="59"/>
  <c r="L64" i="59"/>
  <c r="K35" i="59"/>
  <c r="K38" i="59"/>
  <c r="L45" i="59"/>
  <c r="L27" i="59"/>
  <c r="K46" i="59"/>
  <c r="L53" i="59"/>
  <c r="L62" i="59"/>
  <c r="L21" i="59"/>
  <c r="K54" i="59"/>
  <c r="K25" i="59"/>
  <c r="K33" i="59"/>
  <c r="K41" i="59"/>
  <c r="K49" i="59"/>
  <c r="K57" i="59"/>
  <c r="K68" i="59"/>
  <c r="L25" i="59"/>
  <c r="K52" i="59"/>
  <c r="K45" i="59"/>
  <c r="J17" i="59"/>
  <c r="L43" i="58"/>
  <c r="L27" i="58"/>
  <c r="L35" i="58"/>
  <c r="L28" i="58"/>
  <c r="L36" i="58"/>
  <c r="K29" i="58"/>
  <c r="L45" i="58"/>
  <c r="K35" i="58"/>
  <c r="K21" i="58"/>
  <c r="L22" i="58"/>
  <c r="L38" i="58"/>
  <c r="L61" i="58"/>
  <c r="L67" i="58"/>
  <c r="K43" i="58"/>
  <c r="K47" i="58"/>
  <c r="K51" i="58"/>
  <c r="K55" i="58"/>
  <c r="K62" i="58"/>
  <c r="K44" i="58"/>
  <c r="K48" i="58"/>
  <c r="K52" i="58"/>
  <c r="K56" i="58"/>
  <c r="K63" i="58"/>
  <c r="L46" i="58"/>
  <c r="L20" i="58"/>
  <c r="L21" i="58"/>
  <c r="L24" i="58"/>
  <c r="L25" i="58"/>
  <c r="L29" i="58"/>
  <c r="L33" i="58"/>
  <c r="L37" i="58"/>
  <c r="L41" i="58"/>
  <c r="L49" i="58"/>
  <c r="K68" i="58"/>
  <c r="L42" i="58"/>
  <c r="L54" i="58"/>
  <c r="L26" i="58"/>
  <c r="L30" i="58"/>
  <c r="L34" i="58"/>
  <c r="L50" i="58"/>
  <c r="L65" i="58"/>
  <c r="L27" i="57"/>
  <c r="L51" i="57"/>
  <c r="L62" i="57"/>
  <c r="K35" i="57"/>
  <c r="L43" i="57"/>
  <c r="L65" i="57"/>
  <c r="L38" i="57"/>
  <c r="K45" i="57"/>
  <c r="L32" i="57"/>
  <c r="K46" i="57"/>
  <c r="L53" i="57"/>
  <c r="K63" i="57"/>
  <c r="L69" i="57"/>
  <c r="K38" i="57"/>
  <c r="L50" i="57"/>
  <c r="L56" i="57"/>
  <c r="K68" i="57"/>
  <c r="L20" i="57"/>
  <c r="K28" i="57"/>
  <c r="K36" i="57"/>
  <c r="L44" i="57"/>
  <c r="K52" i="57"/>
  <c r="L63" i="57"/>
  <c r="L29" i="57"/>
  <c r="L37" i="57"/>
  <c r="L64" i="57"/>
  <c r="L23" i="57"/>
  <c r="L35" i="57"/>
  <c r="L22" i="57"/>
  <c r="K30" i="57"/>
  <c r="L46" i="57"/>
  <c r="L54" i="57"/>
  <c r="K65" i="57"/>
  <c r="L48" i="57"/>
  <c r="L57" i="57"/>
  <c r="L66" i="57"/>
  <c r="L39" i="57"/>
  <c r="L24" i="57"/>
  <c r="K11" i="57"/>
  <c r="L61" i="57"/>
  <c r="L67" i="57"/>
  <c r="L34" i="57"/>
  <c r="L40" i="57"/>
  <c r="L36" i="57"/>
  <c r="K51" i="57"/>
  <c r="K22" i="57"/>
  <c r="K27" i="57"/>
  <c r="K29" i="57"/>
  <c r="K39" i="57"/>
  <c r="K54" i="57"/>
  <c r="K62" i="57"/>
  <c r="K64" i="57"/>
  <c r="K43" i="57"/>
  <c r="K44" i="57"/>
  <c r="K53" i="57"/>
  <c r="K37" i="57"/>
  <c r="K47" i="57"/>
  <c r="K21" i="57"/>
  <c r="L21" i="57"/>
  <c r="K42" i="57"/>
  <c r="K25" i="57"/>
  <c r="K33" i="57"/>
  <c r="K41" i="57"/>
  <c r="K49" i="57"/>
  <c r="K57" i="57"/>
  <c r="L37" i="56"/>
  <c r="L64" i="56"/>
  <c r="K35" i="56"/>
  <c r="L51" i="56"/>
  <c r="K43" i="56"/>
  <c r="L62" i="56"/>
  <c r="K23" i="56"/>
  <c r="L68" i="56"/>
  <c r="L28" i="56"/>
  <c r="L36" i="56"/>
  <c r="L63" i="56"/>
  <c r="L33" i="56"/>
  <c r="L57" i="56"/>
  <c r="K22" i="56"/>
  <c r="K30" i="56"/>
  <c r="K38" i="56"/>
  <c r="L46" i="56"/>
  <c r="L53" i="56"/>
  <c r="L45" i="56"/>
  <c r="L49" i="56"/>
  <c r="L25" i="56"/>
  <c r="L67" i="56"/>
  <c r="K52" i="56"/>
  <c r="L27" i="56"/>
  <c r="L35" i="56"/>
  <c r="K37" i="56"/>
  <c r="L43" i="56"/>
  <c r="K45" i="56"/>
  <c r="K51" i="56"/>
  <c r="K27" i="56"/>
  <c r="K29" i="56"/>
  <c r="K63" i="56"/>
  <c r="K53" i="56"/>
  <c r="K62" i="56"/>
  <c r="K21" i="56"/>
  <c r="L20" i="56"/>
  <c r="K28" i="56"/>
  <c r="K64" i="56"/>
  <c r="K26" i="56"/>
  <c r="K46" i="56"/>
  <c r="L22" i="56"/>
  <c r="L30" i="56"/>
  <c r="L34" i="56"/>
  <c r="L38" i="56"/>
  <c r="L42" i="56"/>
  <c r="L50" i="56"/>
  <c r="L54" i="56"/>
  <c r="L61" i="56"/>
  <c r="L65" i="56"/>
  <c r="L69" i="56"/>
  <c r="L21" i="56"/>
  <c r="K20" i="56"/>
  <c r="K24" i="56"/>
  <c r="K32" i="56"/>
  <c r="K44" i="56"/>
  <c r="K56" i="56"/>
  <c r="K51" i="55"/>
  <c r="L48" i="55"/>
  <c r="K41" i="55"/>
  <c r="L46" i="55"/>
  <c r="K61" i="55"/>
  <c r="K69" i="55"/>
  <c r="K66" i="55"/>
  <c r="K62" i="55"/>
  <c r="L56" i="55"/>
  <c r="L67" i="55"/>
  <c r="K45" i="55"/>
  <c r="L36" i="55"/>
  <c r="L44" i="55"/>
  <c r="K47" i="55"/>
  <c r="L49" i="55"/>
  <c r="K50" i="55"/>
  <c r="L53" i="55"/>
  <c r="K55" i="55"/>
  <c r="K63" i="55"/>
  <c r="L68" i="55"/>
  <c r="L52" i="55"/>
  <c r="K68" i="55"/>
  <c r="K67" i="55"/>
  <c r="K65" i="55"/>
  <c r="L62" i="55"/>
  <c r="K56" i="55"/>
  <c r="K54" i="55"/>
  <c r="K52" i="55"/>
  <c r="K44" i="55"/>
  <c r="K43" i="55"/>
  <c r="K26" i="55"/>
  <c r="K21" i="55"/>
  <c r="L34" i="55"/>
  <c r="K23" i="55"/>
  <c r="L25" i="55"/>
  <c r="K28" i="55"/>
  <c r="L30" i="55"/>
  <c r="L32" i="55"/>
  <c r="K38" i="55"/>
  <c r="K40" i="55"/>
  <c r="L31" i="55"/>
  <c r="L28" i="55"/>
  <c r="L21" i="55"/>
  <c r="K36" i="55"/>
  <c r="K24" i="55"/>
  <c r="L26" i="55"/>
  <c r="K42" i="55"/>
  <c r="L38" i="55"/>
  <c r="K37" i="55"/>
  <c r="L24" i="55"/>
  <c r="L29" i="55"/>
  <c r="L40" i="55"/>
  <c r="L23" i="55"/>
  <c r="L39" i="55"/>
  <c r="L42" i="55"/>
  <c r="K34" i="55"/>
  <c r="K22" i="55"/>
  <c r="K30" i="55"/>
  <c r="L35" i="55"/>
  <c r="L41" i="55"/>
  <c r="K27" i="55"/>
  <c r="L37" i="55"/>
  <c r="K33" i="55"/>
  <c r="K32" i="55"/>
  <c r="K29" i="55"/>
  <c r="K25" i="55"/>
  <c r="K20" i="55"/>
  <c r="L20" i="55"/>
  <c r="L17" i="59" l="1"/>
  <c r="L17" i="55"/>
  <c r="K11" i="55"/>
  <c r="S10" i="55" s="1"/>
  <c r="K17" i="59"/>
  <c r="K11" i="59"/>
  <c r="Q11" i="59"/>
  <c r="Q13" i="59" s="1"/>
  <c r="L17" i="58"/>
  <c r="K10" i="58"/>
  <c r="K11" i="58"/>
  <c r="K17" i="58"/>
  <c r="K17" i="57"/>
  <c r="L17" i="57"/>
  <c r="K13" i="57"/>
  <c r="Q11" i="57"/>
  <c r="Q13" i="57" s="1"/>
  <c r="S10" i="57"/>
  <c r="M11" i="57"/>
  <c r="L17" i="56"/>
  <c r="K17" i="56"/>
  <c r="M11" i="56"/>
  <c r="K13" i="56"/>
  <c r="Q11" i="56"/>
  <c r="Q13" i="56" s="1"/>
  <c r="K17" i="55"/>
  <c r="K13" i="55" l="1"/>
  <c r="M11" i="55"/>
  <c r="M11" i="59"/>
  <c r="S10" i="59"/>
  <c r="K13" i="59"/>
  <c r="M11" i="58"/>
  <c r="S10" i="58"/>
  <c r="K13" i="58"/>
  <c r="Q11" i="58"/>
  <c r="Q13" i="58" s="1"/>
  <c r="AC74" i="51"/>
  <c r="AQ54" i="51"/>
  <c r="AN54" i="51"/>
  <c r="AI54" i="51"/>
  <c r="AF54" i="51"/>
  <c r="AB54" i="51"/>
  <c r="AA54" i="51"/>
  <c r="X54" i="51"/>
  <c r="T54" i="51"/>
  <c r="S54" i="51"/>
  <c r="P54" i="51"/>
  <c r="K54" i="51"/>
  <c r="H54" i="51"/>
  <c r="L54" i="51" s="1"/>
  <c r="AQ53" i="51"/>
  <c r="AN53" i="51"/>
  <c r="AI53" i="51"/>
  <c r="AF53" i="51"/>
  <c r="AA53" i="51"/>
  <c r="AB53" i="51" s="1"/>
  <c r="X53" i="51"/>
  <c r="S53" i="51"/>
  <c r="T53" i="51" s="1"/>
  <c r="P53" i="51"/>
  <c r="K53" i="51"/>
  <c r="H53" i="51"/>
  <c r="L53" i="51" s="1"/>
  <c r="AQ52" i="51"/>
  <c r="AN52" i="51"/>
  <c r="AI52" i="51"/>
  <c r="AF52" i="51"/>
  <c r="AA52" i="51"/>
  <c r="X52" i="51"/>
  <c r="AB52" i="51" s="1"/>
  <c r="S52" i="51"/>
  <c r="P52" i="51"/>
  <c r="T52" i="51" s="1"/>
  <c r="L52" i="51"/>
  <c r="K52" i="51"/>
  <c r="H52" i="51"/>
  <c r="AQ51" i="51"/>
  <c r="AR51" i="51" s="1"/>
  <c r="AN51" i="51"/>
  <c r="AI51" i="51"/>
  <c r="AJ51" i="51" s="1"/>
  <c r="AF51" i="51"/>
  <c r="AA51" i="51"/>
  <c r="AB51" i="51" s="1"/>
  <c r="X51" i="51"/>
  <c r="T51" i="51"/>
  <c r="S51" i="51"/>
  <c r="P51" i="51"/>
  <c r="L51" i="51"/>
  <c r="K51" i="51"/>
  <c r="H51" i="51"/>
  <c r="AR50" i="51"/>
  <c r="AJ50" i="51"/>
  <c r="AB50" i="51"/>
  <c r="T50" i="51"/>
  <c r="L50" i="51"/>
  <c r="AR49" i="51"/>
  <c r="AJ49" i="51"/>
  <c r="AB49" i="51"/>
  <c r="T49" i="51"/>
  <c r="L49" i="51"/>
  <c r="AR48" i="51"/>
  <c r="AJ48" i="51"/>
  <c r="AB48" i="51"/>
  <c r="T48" i="51"/>
  <c r="L48" i="51"/>
  <c r="AR47" i="51"/>
  <c r="AJ47" i="51"/>
  <c r="AB47" i="51"/>
  <c r="T47" i="51"/>
  <c r="L47" i="51"/>
  <c r="AR46" i="51"/>
  <c r="AJ46" i="51"/>
  <c r="AB46" i="51"/>
  <c r="T46" i="51"/>
  <c r="L46" i="51"/>
  <c r="AR45" i="51"/>
  <c r="AJ45" i="51"/>
  <c r="AB45" i="51"/>
  <c r="T45" i="51"/>
  <c r="L45" i="51"/>
  <c r="AR44" i="51"/>
  <c r="AJ44" i="51"/>
  <c r="AB44" i="51"/>
  <c r="T44" i="51"/>
  <c r="L44" i="51"/>
  <c r="AR43" i="51"/>
  <c r="AJ43" i="51"/>
  <c r="AB43" i="51"/>
  <c r="T43" i="51"/>
  <c r="L43" i="51"/>
  <c r="AR42" i="51"/>
  <c r="AJ42" i="51"/>
  <c r="AB42" i="51"/>
  <c r="T42" i="51"/>
  <c r="L42" i="51"/>
  <c r="AR41" i="51"/>
  <c r="AJ41" i="51"/>
  <c r="AB41" i="51"/>
  <c r="T41" i="51"/>
  <c r="L41" i="51"/>
  <c r="AR40" i="51"/>
  <c r="AJ40" i="51"/>
  <c r="AB40" i="51"/>
  <c r="T40" i="51"/>
  <c r="L40" i="51"/>
  <c r="AR39" i="51"/>
  <c r="AJ39" i="51"/>
  <c r="AB39" i="51"/>
  <c r="T39" i="51"/>
  <c r="L39" i="51"/>
  <c r="AR38" i="51"/>
  <c r="AJ38" i="51"/>
  <c r="AB38" i="51"/>
  <c r="T38" i="51"/>
  <c r="L38" i="51"/>
  <c r="AR37" i="51"/>
  <c r="AJ37" i="51"/>
  <c r="AB37" i="51"/>
  <c r="T37" i="51"/>
  <c r="L37" i="51"/>
  <c r="AR36" i="51"/>
  <c r="AJ36" i="51"/>
  <c r="AB36" i="51"/>
  <c r="T36" i="51"/>
  <c r="L36" i="51"/>
  <c r="AC74" i="50"/>
  <c r="AQ54" i="50"/>
  <c r="AN54" i="50"/>
  <c r="AI54" i="50"/>
  <c r="AF54" i="50"/>
  <c r="AB54" i="50"/>
  <c r="AA54" i="50"/>
  <c r="X54" i="50"/>
  <c r="T54" i="50"/>
  <c r="S54" i="50"/>
  <c r="P54" i="50"/>
  <c r="K54" i="50"/>
  <c r="H54" i="50"/>
  <c r="L54" i="50" s="1"/>
  <c r="AQ53" i="50"/>
  <c r="AN53" i="50"/>
  <c r="AI53" i="50"/>
  <c r="AF53" i="50"/>
  <c r="AA53" i="50"/>
  <c r="X53" i="50"/>
  <c r="AB53" i="50" s="1"/>
  <c r="S53" i="50"/>
  <c r="T53" i="50" s="1"/>
  <c r="P53" i="50"/>
  <c r="K53" i="50"/>
  <c r="H53" i="50"/>
  <c r="L53" i="50" s="1"/>
  <c r="AQ52" i="50"/>
  <c r="AN52" i="50"/>
  <c r="AI52" i="50"/>
  <c r="AF52" i="50"/>
  <c r="AA52" i="50"/>
  <c r="X52" i="50"/>
  <c r="AB52" i="50" s="1"/>
  <c r="S52" i="50"/>
  <c r="P52" i="50"/>
  <c r="T52" i="50" s="1"/>
  <c r="K52" i="50"/>
  <c r="H52" i="50"/>
  <c r="L52" i="50" s="1"/>
  <c r="AQ51" i="50"/>
  <c r="AN51" i="50"/>
  <c r="AR51" i="50" s="1"/>
  <c r="AI51" i="50"/>
  <c r="AJ51" i="50" s="1"/>
  <c r="AF51" i="50"/>
  <c r="AA51" i="50"/>
  <c r="AB51" i="50" s="1"/>
  <c r="X51" i="50"/>
  <c r="T51" i="50"/>
  <c r="S51" i="50"/>
  <c r="P51" i="50"/>
  <c r="L51" i="50"/>
  <c r="K51" i="50"/>
  <c r="H51" i="50"/>
  <c r="AR50" i="50"/>
  <c r="AJ50" i="50"/>
  <c r="AB50" i="50"/>
  <c r="T50" i="50"/>
  <c r="L50" i="50"/>
  <c r="AR49" i="50"/>
  <c r="AJ49" i="50"/>
  <c r="AB49" i="50"/>
  <c r="T49" i="50"/>
  <c r="L49" i="50"/>
  <c r="AR48" i="50"/>
  <c r="AJ48" i="50"/>
  <c r="AB48" i="50"/>
  <c r="T48" i="50"/>
  <c r="L48" i="50"/>
  <c r="AR47" i="50"/>
  <c r="AJ47" i="50"/>
  <c r="AB47" i="50"/>
  <c r="T47" i="50"/>
  <c r="L47" i="50"/>
  <c r="AR46" i="50"/>
  <c r="AJ46" i="50"/>
  <c r="AB46" i="50"/>
  <c r="T46" i="50"/>
  <c r="L46" i="50"/>
  <c r="AR45" i="50"/>
  <c r="AJ45" i="50"/>
  <c r="AB45" i="50"/>
  <c r="T45" i="50"/>
  <c r="L45" i="50"/>
  <c r="AR44" i="50"/>
  <c r="AJ44" i="50"/>
  <c r="AB44" i="50"/>
  <c r="T44" i="50"/>
  <c r="L44" i="50"/>
  <c r="AR43" i="50"/>
  <c r="AJ43" i="50"/>
  <c r="AB43" i="50"/>
  <c r="T43" i="50"/>
  <c r="L43" i="50"/>
  <c r="AR42" i="50"/>
  <c r="AJ42" i="50"/>
  <c r="AB42" i="50"/>
  <c r="T42" i="50"/>
  <c r="L42" i="50"/>
  <c r="AR41" i="50"/>
  <c r="AJ41" i="50"/>
  <c r="AB41" i="50"/>
  <c r="T41" i="50"/>
  <c r="L41" i="50"/>
  <c r="AR40" i="50"/>
  <c r="AJ40" i="50"/>
  <c r="AB40" i="50"/>
  <c r="T40" i="50"/>
  <c r="L40" i="50"/>
  <c r="AR39" i="50"/>
  <c r="AJ39" i="50"/>
  <c r="AB39" i="50"/>
  <c r="T39" i="50"/>
  <c r="L39" i="50"/>
  <c r="AR38" i="50"/>
  <c r="AJ38" i="50"/>
  <c r="AB38" i="50"/>
  <c r="T38" i="50"/>
  <c r="L38" i="50"/>
  <c r="AR37" i="50"/>
  <c r="AJ37" i="50"/>
  <c r="AB37" i="50"/>
  <c r="T37" i="50"/>
  <c r="L37" i="50"/>
  <c r="AR36" i="50"/>
  <c r="AJ36" i="50"/>
  <c r="AB36" i="50"/>
  <c r="T36" i="50"/>
  <c r="L36" i="50"/>
  <c r="AC74" i="49"/>
  <c r="AQ54" i="49"/>
  <c r="AN54" i="49"/>
  <c r="AI54" i="49"/>
  <c r="AF54" i="49"/>
  <c r="AB54" i="49"/>
  <c r="AA54" i="49"/>
  <c r="X54" i="49"/>
  <c r="T54" i="49"/>
  <c r="S54" i="49"/>
  <c r="P54" i="49"/>
  <c r="K54" i="49"/>
  <c r="H54" i="49"/>
  <c r="L54" i="49" s="1"/>
  <c r="AQ53" i="49"/>
  <c r="AN53" i="49"/>
  <c r="AI53" i="49"/>
  <c r="AF53" i="49"/>
  <c r="AA53" i="49"/>
  <c r="AB53" i="49" s="1"/>
  <c r="X53" i="49"/>
  <c r="S53" i="49"/>
  <c r="P53" i="49"/>
  <c r="T53" i="49" s="1"/>
  <c r="K53" i="49"/>
  <c r="H53" i="49"/>
  <c r="L53" i="49" s="1"/>
  <c r="AQ52" i="49"/>
  <c r="AN52" i="49"/>
  <c r="AI52" i="49"/>
  <c r="AF52" i="49"/>
  <c r="AA52" i="49"/>
  <c r="X52" i="49"/>
  <c r="AB52" i="49" s="1"/>
  <c r="S52" i="49"/>
  <c r="P52" i="49"/>
  <c r="T52" i="49" s="1"/>
  <c r="K52" i="49"/>
  <c r="H52" i="49"/>
  <c r="L52" i="49" s="1"/>
  <c r="AQ51" i="49"/>
  <c r="AR51" i="49" s="1"/>
  <c r="AN51" i="49"/>
  <c r="AI51" i="49"/>
  <c r="AF51" i="49"/>
  <c r="AJ51" i="49" s="1"/>
  <c r="AA51" i="49"/>
  <c r="AB51" i="49" s="1"/>
  <c r="X51" i="49"/>
  <c r="T51" i="49"/>
  <c r="S51" i="49"/>
  <c r="P51" i="49"/>
  <c r="K51" i="49"/>
  <c r="L51" i="49" s="1"/>
  <c r="H51" i="49"/>
  <c r="AR50" i="49"/>
  <c r="AJ50" i="49"/>
  <c r="AB50" i="49"/>
  <c r="T50" i="49"/>
  <c r="L50" i="49"/>
  <c r="AR49" i="49"/>
  <c r="AJ49" i="49"/>
  <c r="AB49" i="49"/>
  <c r="T49" i="49"/>
  <c r="L49" i="49"/>
  <c r="AR48" i="49"/>
  <c r="AJ48" i="49"/>
  <c r="AB48" i="49"/>
  <c r="T48" i="49"/>
  <c r="L48" i="49"/>
  <c r="AR47" i="49"/>
  <c r="AJ47" i="49"/>
  <c r="AB47" i="49"/>
  <c r="T47" i="49"/>
  <c r="L47" i="49"/>
  <c r="AR46" i="49"/>
  <c r="AJ46" i="49"/>
  <c r="AB46" i="49"/>
  <c r="T46" i="49"/>
  <c r="L46" i="49"/>
  <c r="AR45" i="49"/>
  <c r="AJ45" i="49"/>
  <c r="AB45" i="49"/>
  <c r="T45" i="49"/>
  <c r="L45" i="49"/>
  <c r="AR44" i="49"/>
  <c r="AJ44" i="49"/>
  <c r="AB44" i="49"/>
  <c r="T44" i="49"/>
  <c r="L44" i="49"/>
  <c r="AR43" i="49"/>
  <c r="AJ43" i="49"/>
  <c r="AB43" i="49"/>
  <c r="T43" i="49"/>
  <c r="L43" i="49"/>
  <c r="AR42" i="49"/>
  <c r="AJ42" i="49"/>
  <c r="AB42" i="49"/>
  <c r="T42" i="49"/>
  <c r="L42" i="49"/>
  <c r="AR41" i="49"/>
  <c r="AJ41" i="49"/>
  <c r="AB41" i="49"/>
  <c r="T41" i="49"/>
  <c r="L41" i="49"/>
  <c r="AR40" i="49"/>
  <c r="AJ40" i="49"/>
  <c r="AB40" i="49"/>
  <c r="T40" i="49"/>
  <c r="L40" i="49"/>
  <c r="AR39" i="49"/>
  <c r="AJ39" i="49"/>
  <c r="AB39" i="49"/>
  <c r="T39" i="49"/>
  <c r="L39" i="49"/>
  <c r="AR38" i="49"/>
  <c r="AJ38" i="49"/>
  <c r="AB38" i="49"/>
  <c r="T38" i="49"/>
  <c r="L38" i="49"/>
  <c r="AR37" i="49"/>
  <c r="AJ37" i="49"/>
  <c r="AB37" i="49"/>
  <c r="T37" i="49"/>
  <c r="L37" i="49"/>
  <c r="AR36" i="49"/>
  <c r="AJ36" i="49"/>
  <c r="AB36" i="49"/>
  <c r="T36" i="49"/>
  <c r="L36" i="49"/>
  <c r="AC74" i="48"/>
  <c r="AQ54" i="48"/>
  <c r="AN54" i="48"/>
  <c r="AI54" i="48"/>
  <c r="AF54" i="48"/>
  <c r="AB54" i="48"/>
  <c r="AA54" i="48"/>
  <c r="X54" i="48"/>
  <c r="S54" i="48"/>
  <c r="P54" i="48"/>
  <c r="T54" i="48" s="1"/>
  <c r="L54" i="48"/>
  <c r="K54" i="48"/>
  <c r="H54" i="48"/>
  <c r="AQ53" i="48"/>
  <c r="AN53" i="48"/>
  <c r="AI53" i="48"/>
  <c r="AF53" i="48"/>
  <c r="AB53" i="48"/>
  <c r="AA53" i="48"/>
  <c r="X53" i="48"/>
  <c r="S53" i="48"/>
  <c r="P53" i="48"/>
  <c r="T53" i="48" s="1"/>
  <c r="K53" i="48"/>
  <c r="L53" i="48" s="1"/>
  <c r="H53" i="48"/>
  <c r="AQ52" i="48"/>
  <c r="AN52" i="48"/>
  <c r="AI52" i="48"/>
  <c r="AF52" i="48"/>
  <c r="AB52" i="48"/>
  <c r="AA52" i="48"/>
  <c r="X52" i="48"/>
  <c r="S52" i="48"/>
  <c r="P52" i="48"/>
  <c r="T52" i="48" s="1"/>
  <c r="K52" i="48"/>
  <c r="H52" i="48"/>
  <c r="L52" i="48" s="1"/>
  <c r="AR51" i="48"/>
  <c r="AQ51" i="48"/>
  <c r="AN51" i="48"/>
  <c r="AI51" i="48"/>
  <c r="AF51" i="48"/>
  <c r="AJ51" i="48" s="1"/>
  <c r="AA51" i="48"/>
  <c r="AB51" i="48" s="1"/>
  <c r="X51" i="48"/>
  <c r="S51" i="48"/>
  <c r="P51" i="48"/>
  <c r="T51" i="48" s="1"/>
  <c r="K51" i="48"/>
  <c r="H51" i="48"/>
  <c r="L51" i="48" s="1"/>
  <c r="AR50" i="48"/>
  <c r="AJ50" i="48"/>
  <c r="AB50" i="48"/>
  <c r="T50" i="48"/>
  <c r="L50" i="48"/>
  <c r="AR49" i="48"/>
  <c r="AJ49" i="48"/>
  <c r="AB49" i="48"/>
  <c r="T49" i="48"/>
  <c r="L49" i="48"/>
  <c r="AR48" i="48"/>
  <c r="AJ48" i="48"/>
  <c r="AB48" i="48"/>
  <c r="T48" i="48"/>
  <c r="L48" i="48"/>
  <c r="AR47" i="48"/>
  <c r="AJ47" i="48"/>
  <c r="AB47" i="48"/>
  <c r="T47" i="48"/>
  <c r="L47" i="48"/>
  <c r="AR46" i="48"/>
  <c r="AJ46" i="48"/>
  <c r="AB46" i="48"/>
  <c r="T46" i="48"/>
  <c r="L46" i="48"/>
  <c r="AR45" i="48"/>
  <c r="AJ45" i="48"/>
  <c r="AB45" i="48"/>
  <c r="T45" i="48"/>
  <c r="L45" i="48"/>
  <c r="AR44" i="48"/>
  <c r="AJ44" i="48"/>
  <c r="AB44" i="48"/>
  <c r="T44" i="48"/>
  <c r="L44" i="48"/>
  <c r="AR43" i="48"/>
  <c r="AJ43" i="48"/>
  <c r="AB43" i="48"/>
  <c r="T43" i="48"/>
  <c r="L43" i="48"/>
  <c r="AR42" i="48"/>
  <c r="AJ42" i="48"/>
  <c r="AB42" i="48"/>
  <c r="T42" i="48"/>
  <c r="L42" i="48"/>
  <c r="AR41" i="48"/>
  <c r="AJ41" i="48"/>
  <c r="AB41" i="48"/>
  <c r="T41" i="48"/>
  <c r="L41" i="48"/>
  <c r="AR40" i="48"/>
  <c r="AJ40" i="48"/>
  <c r="AB40" i="48"/>
  <c r="T40" i="48"/>
  <c r="L40" i="48"/>
  <c r="AR39" i="48"/>
  <c r="AJ39" i="48"/>
  <c r="AB39" i="48"/>
  <c r="T39" i="48"/>
  <c r="L39" i="48"/>
  <c r="AR38" i="48"/>
  <c r="AJ38" i="48"/>
  <c r="AB38" i="48"/>
  <c r="T38" i="48"/>
  <c r="L38" i="48"/>
  <c r="AR37" i="48"/>
  <c r="AJ37" i="48"/>
  <c r="AB37" i="48"/>
  <c r="T37" i="48"/>
  <c r="L37" i="48"/>
  <c r="AR36" i="48"/>
  <c r="AJ36" i="48"/>
  <c r="AB36" i="48"/>
  <c r="T36" i="48"/>
  <c r="L36" i="48"/>
  <c r="AC74" i="47"/>
  <c r="AQ54" i="47"/>
  <c r="AN54" i="47"/>
  <c r="AI54" i="47"/>
  <c r="AF54" i="47"/>
  <c r="AB54" i="47"/>
  <c r="AA54" i="47"/>
  <c r="X54" i="47"/>
  <c r="T54" i="47"/>
  <c r="S54" i="47"/>
  <c r="P54" i="47"/>
  <c r="K54" i="47"/>
  <c r="H54" i="47"/>
  <c r="L54" i="47" s="1"/>
  <c r="AQ53" i="47"/>
  <c r="AN53" i="47"/>
  <c r="AI53" i="47"/>
  <c r="AF53" i="47"/>
  <c r="AA53" i="47"/>
  <c r="X53" i="47"/>
  <c r="AB53" i="47" s="1"/>
  <c r="S53" i="47"/>
  <c r="P53" i="47"/>
  <c r="T53" i="47" s="1"/>
  <c r="K53" i="47"/>
  <c r="H53" i="47"/>
  <c r="L53" i="47" s="1"/>
  <c r="AQ52" i="47"/>
  <c r="AN52" i="47"/>
  <c r="AI52" i="47"/>
  <c r="AF52" i="47"/>
  <c r="AA52" i="47"/>
  <c r="X52" i="47"/>
  <c r="AB52" i="47" s="1"/>
  <c r="S52" i="47"/>
  <c r="P52" i="47"/>
  <c r="T52" i="47" s="1"/>
  <c r="K52" i="47"/>
  <c r="H52" i="47"/>
  <c r="L52" i="47" s="1"/>
  <c r="AQ51" i="47"/>
  <c r="AN51" i="47"/>
  <c r="AR51" i="47" s="1"/>
  <c r="AI51" i="47"/>
  <c r="AF51" i="47"/>
  <c r="AJ51" i="47" s="1"/>
  <c r="AA51" i="47"/>
  <c r="AB51" i="47" s="1"/>
  <c r="X51" i="47"/>
  <c r="T51" i="47"/>
  <c r="S51" i="47"/>
  <c r="P51" i="47"/>
  <c r="L51" i="47"/>
  <c r="K51" i="47"/>
  <c r="H51" i="47"/>
  <c r="AR50" i="47"/>
  <c r="AJ50" i="47"/>
  <c r="AB50" i="47"/>
  <c r="T50" i="47"/>
  <c r="L50" i="47"/>
  <c r="AR49" i="47"/>
  <c r="AJ49" i="47"/>
  <c r="AB49" i="47"/>
  <c r="T49" i="47"/>
  <c r="L49" i="47"/>
  <c r="AR48" i="47"/>
  <c r="AJ48" i="47"/>
  <c r="AB48" i="47"/>
  <c r="T48" i="47"/>
  <c r="L48" i="47"/>
  <c r="AR47" i="47"/>
  <c r="AJ47" i="47"/>
  <c r="AB47" i="47"/>
  <c r="T47" i="47"/>
  <c r="L47" i="47"/>
  <c r="AR46" i="47"/>
  <c r="AJ46" i="47"/>
  <c r="AB46" i="47"/>
  <c r="T46" i="47"/>
  <c r="L46" i="47"/>
  <c r="AR45" i="47"/>
  <c r="AJ45" i="47"/>
  <c r="AB45" i="47"/>
  <c r="T45" i="47"/>
  <c r="L45" i="47"/>
  <c r="AR44" i="47"/>
  <c r="AJ44" i="47"/>
  <c r="AB44" i="47"/>
  <c r="T44" i="47"/>
  <c r="L44" i="47"/>
  <c r="AR43" i="47"/>
  <c r="AJ43" i="47"/>
  <c r="AB43" i="47"/>
  <c r="T43" i="47"/>
  <c r="L43" i="47"/>
  <c r="AR42" i="47"/>
  <c r="AJ42" i="47"/>
  <c r="AB42" i="47"/>
  <c r="T42" i="47"/>
  <c r="L42" i="47"/>
  <c r="AR41" i="47"/>
  <c r="AJ41" i="47"/>
  <c r="AB41" i="47"/>
  <c r="T41" i="47"/>
  <c r="L41" i="47"/>
  <c r="AR40" i="47"/>
  <c r="AJ40" i="47"/>
  <c r="AB40" i="47"/>
  <c r="T40" i="47"/>
  <c r="L40" i="47"/>
  <c r="AR39" i="47"/>
  <c r="AJ39" i="47"/>
  <c r="AB39" i="47"/>
  <c r="T39" i="47"/>
  <c r="L39" i="47"/>
  <c r="AR38" i="47"/>
  <c r="AJ38" i="47"/>
  <c r="AB38" i="47"/>
  <c r="T38" i="47"/>
  <c r="L38" i="47"/>
  <c r="AR37" i="47"/>
  <c r="AJ37" i="47"/>
  <c r="AB37" i="47"/>
  <c r="T37" i="47"/>
  <c r="L37" i="47"/>
  <c r="AR36" i="47"/>
  <c r="AJ36" i="47"/>
  <c r="AB36" i="47"/>
  <c r="T36" i="47"/>
  <c r="L36" i="47"/>
  <c r="AC74" i="46"/>
  <c r="AQ54" i="46"/>
  <c r="AN54" i="46"/>
  <c r="AI54" i="46"/>
  <c r="AF54" i="46"/>
  <c r="AB54" i="46"/>
  <c r="AA54" i="46"/>
  <c r="X54" i="46"/>
  <c r="S54" i="46"/>
  <c r="T54" i="46" s="1"/>
  <c r="P54" i="46"/>
  <c r="K54" i="46"/>
  <c r="H54" i="46"/>
  <c r="L54" i="46" s="1"/>
  <c r="AQ53" i="46"/>
  <c r="AN53" i="46"/>
  <c r="AI53" i="46"/>
  <c r="AF53" i="46"/>
  <c r="AA53" i="46"/>
  <c r="AB53" i="46" s="1"/>
  <c r="X53" i="46"/>
  <c r="S53" i="46"/>
  <c r="P53" i="46"/>
  <c r="T53" i="46" s="1"/>
  <c r="K53" i="46"/>
  <c r="H53" i="46"/>
  <c r="L53" i="46" s="1"/>
  <c r="AQ52" i="46"/>
  <c r="AN52" i="46"/>
  <c r="AI52" i="46"/>
  <c r="AF52" i="46"/>
  <c r="AA52" i="46"/>
  <c r="X52" i="46"/>
  <c r="AB52" i="46" s="1"/>
  <c r="S52" i="46"/>
  <c r="P52" i="46"/>
  <c r="T52" i="46" s="1"/>
  <c r="L52" i="46"/>
  <c r="K52" i="46"/>
  <c r="H52" i="46"/>
  <c r="AQ51" i="46"/>
  <c r="AR51" i="46" s="1"/>
  <c r="AN51" i="46"/>
  <c r="AI51" i="46"/>
  <c r="AF51" i="46"/>
  <c r="AJ51" i="46" s="1"/>
  <c r="AA51" i="46"/>
  <c r="AB51" i="46" s="1"/>
  <c r="X51" i="46"/>
  <c r="T51" i="46"/>
  <c r="S51" i="46"/>
  <c r="P51" i="46"/>
  <c r="K51" i="46"/>
  <c r="L51" i="46" s="1"/>
  <c r="H51" i="46"/>
  <c r="AR50" i="46"/>
  <c r="AJ50" i="46"/>
  <c r="AB50" i="46"/>
  <c r="T50" i="46"/>
  <c r="L50" i="46"/>
  <c r="AR49" i="46"/>
  <c r="AJ49" i="46"/>
  <c r="AB49" i="46"/>
  <c r="T49" i="46"/>
  <c r="L49" i="46"/>
  <c r="AR48" i="46"/>
  <c r="AJ48" i="46"/>
  <c r="AB48" i="46"/>
  <c r="T48" i="46"/>
  <c r="L48" i="46"/>
  <c r="AR47" i="46"/>
  <c r="AJ47" i="46"/>
  <c r="AB47" i="46"/>
  <c r="T47" i="46"/>
  <c r="L47" i="46"/>
  <c r="AR46" i="46"/>
  <c r="AJ46" i="46"/>
  <c r="AB46" i="46"/>
  <c r="T46" i="46"/>
  <c r="L46" i="46"/>
  <c r="AR45" i="46"/>
  <c r="AJ45" i="46"/>
  <c r="AB45" i="46"/>
  <c r="T45" i="46"/>
  <c r="L45" i="46"/>
  <c r="AR44" i="46"/>
  <c r="AJ44" i="46"/>
  <c r="AB44" i="46"/>
  <c r="T44" i="46"/>
  <c r="L44" i="46"/>
  <c r="AR43" i="46"/>
  <c r="AJ43" i="46"/>
  <c r="AB43" i="46"/>
  <c r="T43" i="46"/>
  <c r="L43" i="46"/>
  <c r="AR42" i="46"/>
  <c r="AJ42" i="46"/>
  <c r="AB42" i="46"/>
  <c r="T42" i="46"/>
  <c r="L42" i="46"/>
  <c r="AR41" i="46"/>
  <c r="AJ41" i="46"/>
  <c r="AB41" i="46"/>
  <c r="T41" i="46"/>
  <c r="L41" i="46"/>
  <c r="AR40" i="46"/>
  <c r="AJ40" i="46"/>
  <c r="AB40" i="46"/>
  <c r="T40" i="46"/>
  <c r="L40" i="46"/>
  <c r="AR39" i="46"/>
  <c r="AJ39" i="46"/>
  <c r="AB39" i="46"/>
  <c r="T39" i="46"/>
  <c r="L39" i="46"/>
  <c r="AR38" i="46"/>
  <c r="AJ38" i="46"/>
  <c r="AB38" i="46"/>
  <c r="T38" i="46"/>
  <c r="L38" i="46"/>
  <c r="AR37" i="46"/>
  <c r="AJ37" i="46"/>
  <c r="AB37" i="46"/>
  <c r="T37" i="46"/>
  <c r="L37" i="46"/>
  <c r="AR36" i="46"/>
  <c r="AJ36" i="46"/>
  <c r="AB36" i="46"/>
  <c r="T36" i="46"/>
  <c r="L36" i="46"/>
  <c r="AC74" i="44"/>
  <c r="AQ54" i="44"/>
  <c r="AN54" i="44"/>
  <c r="AI54" i="44"/>
  <c r="AF54" i="44"/>
  <c r="AB54" i="44"/>
  <c r="AA54" i="44"/>
  <c r="X54" i="44"/>
  <c r="T54" i="44"/>
  <c r="S54" i="44"/>
  <c r="P54" i="44"/>
  <c r="K54" i="44"/>
  <c r="H54" i="44"/>
  <c r="L54" i="44" s="1"/>
  <c r="AQ53" i="44"/>
  <c r="AN53" i="44"/>
  <c r="AI53" i="44"/>
  <c r="AF53" i="44"/>
  <c r="AA53" i="44"/>
  <c r="AB53" i="44" s="1"/>
  <c r="X53" i="44"/>
  <c r="T53" i="44"/>
  <c r="S53" i="44"/>
  <c r="P53" i="44"/>
  <c r="L53" i="44"/>
  <c r="K53" i="44"/>
  <c r="H53" i="44"/>
  <c r="AQ52" i="44"/>
  <c r="AN52" i="44"/>
  <c r="AI52" i="44"/>
  <c r="AF52" i="44"/>
  <c r="AA52" i="44"/>
  <c r="X52" i="44"/>
  <c r="AB52" i="44" s="1"/>
  <c r="S52" i="44"/>
  <c r="P52" i="44"/>
  <c r="T52" i="44" s="1"/>
  <c r="K52" i="44"/>
  <c r="L52" i="44" s="1"/>
  <c r="H52" i="44"/>
  <c r="AQ51" i="44"/>
  <c r="AR51" i="44" s="1"/>
  <c r="AN51" i="44"/>
  <c r="AJ51" i="44"/>
  <c r="AI51" i="44"/>
  <c r="AF51" i="44"/>
  <c r="AB51" i="44"/>
  <c r="AA51" i="44"/>
  <c r="X51" i="44"/>
  <c r="T51" i="44"/>
  <c r="S51" i="44"/>
  <c r="P51" i="44"/>
  <c r="K51" i="44"/>
  <c r="H51" i="44"/>
  <c r="L51" i="44" s="1"/>
  <c r="AR50" i="44"/>
  <c r="AJ50" i="44"/>
  <c r="AB50" i="44"/>
  <c r="T50" i="44"/>
  <c r="L50" i="44"/>
  <c r="AR49" i="44"/>
  <c r="AJ49" i="44"/>
  <c r="AB49" i="44"/>
  <c r="T49" i="44"/>
  <c r="L49" i="44"/>
  <c r="AR48" i="44"/>
  <c r="AJ48" i="44"/>
  <c r="AB48" i="44"/>
  <c r="T48" i="44"/>
  <c r="L48" i="44"/>
  <c r="AR47" i="44"/>
  <c r="AJ47" i="44"/>
  <c r="AB47" i="44"/>
  <c r="T47" i="44"/>
  <c r="L47" i="44"/>
  <c r="AR46" i="44"/>
  <c r="AJ46" i="44"/>
  <c r="AB46" i="44"/>
  <c r="T46" i="44"/>
  <c r="L46" i="44"/>
  <c r="AR45" i="44"/>
  <c r="AJ45" i="44"/>
  <c r="AB45" i="44"/>
  <c r="T45" i="44"/>
  <c r="L45" i="44"/>
  <c r="AR44" i="44"/>
  <c r="AJ44" i="44"/>
  <c r="AB44" i="44"/>
  <c r="T44" i="44"/>
  <c r="L44" i="44"/>
  <c r="AR43" i="44"/>
  <c r="AJ43" i="44"/>
  <c r="AB43" i="44"/>
  <c r="T43" i="44"/>
  <c r="L43" i="44"/>
  <c r="AR42" i="44"/>
  <c r="AJ42" i="44"/>
  <c r="AB42" i="44"/>
  <c r="T42" i="44"/>
  <c r="L42" i="44"/>
  <c r="AR41" i="44"/>
  <c r="AJ41" i="44"/>
  <c r="AB41" i="44"/>
  <c r="T41" i="44"/>
  <c r="L41" i="44"/>
  <c r="AR40" i="44"/>
  <c r="AJ40" i="44"/>
  <c r="AB40" i="44"/>
  <c r="T40" i="44"/>
  <c r="L40" i="44"/>
  <c r="AR39" i="44"/>
  <c r="AJ39" i="44"/>
  <c r="AB39" i="44"/>
  <c r="T39" i="44"/>
  <c r="L39" i="44"/>
  <c r="AR38" i="44"/>
  <c r="AJ38" i="44"/>
  <c r="AB38" i="44"/>
  <c r="T38" i="44"/>
  <c r="L38" i="44"/>
  <c r="AR37" i="44"/>
  <c r="AJ37" i="44"/>
  <c r="AB37" i="44"/>
  <c r="T37" i="44"/>
  <c r="L37" i="44"/>
  <c r="AR36" i="44"/>
  <c r="AJ36" i="44"/>
  <c r="AB36" i="44"/>
  <c r="T36" i="44"/>
  <c r="L36" i="44"/>
  <c r="AC74" i="43"/>
  <c r="AQ54" i="43"/>
  <c r="AN54" i="43"/>
  <c r="AI54" i="43"/>
  <c r="AF54" i="43"/>
  <c r="AB54" i="43"/>
  <c r="AA54" i="43"/>
  <c r="X54" i="43"/>
  <c r="T54" i="43"/>
  <c r="S54" i="43"/>
  <c r="P54" i="43"/>
  <c r="K54" i="43"/>
  <c r="H54" i="43"/>
  <c r="L54" i="43" s="1"/>
  <c r="AQ53" i="43"/>
  <c r="AN53" i="43"/>
  <c r="AI53" i="43"/>
  <c r="AF53" i="43"/>
  <c r="AA53" i="43"/>
  <c r="X53" i="43"/>
  <c r="AB53" i="43" s="1"/>
  <c r="S53" i="43"/>
  <c r="T53" i="43" s="1"/>
  <c r="P53" i="43"/>
  <c r="K53" i="43"/>
  <c r="H53" i="43"/>
  <c r="L53" i="43" s="1"/>
  <c r="AQ52" i="43"/>
  <c r="AN52" i="43"/>
  <c r="AI52" i="43"/>
  <c r="AF52" i="43"/>
  <c r="AA52" i="43"/>
  <c r="X52" i="43"/>
  <c r="AB52" i="43" s="1"/>
  <c r="S52" i="43"/>
  <c r="P52" i="43"/>
  <c r="T52" i="43" s="1"/>
  <c r="K52" i="43"/>
  <c r="H52" i="43"/>
  <c r="L52" i="43" s="1"/>
  <c r="AQ51" i="43"/>
  <c r="AN51" i="43"/>
  <c r="AR51" i="43" s="1"/>
  <c r="AI51" i="43"/>
  <c r="AJ51" i="43" s="1"/>
  <c r="AF51" i="43"/>
  <c r="AA51" i="43"/>
  <c r="AB51" i="43" s="1"/>
  <c r="X51" i="43"/>
  <c r="T51" i="43"/>
  <c r="S51" i="43"/>
  <c r="P51" i="43"/>
  <c r="L51" i="43"/>
  <c r="K51" i="43"/>
  <c r="H51" i="43"/>
  <c r="AR50" i="43"/>
  <c r="AJ50" i="43"/>
  <c r="AB50" i="43"/>
  <c r="T50" i="43"/>
  <c r="L50" i="43"/>
  <c r="AR49" i="43"/>
  <c r="AJ49" i="43"/>
  <c r="AB49" i="43"/>
  <c r="T49" i="43"/>
  <c r="L49" i="43"/>
  <c r="AR48" i="43"/>
  <c r="AJ48" i="43"/>
  <c r="AB48" i="43"/>
  <c r="T48" i="43"/>
  <c r="L48" i="43"/>
  <c r="AR47" i="43"/>
  <c r="AJ47" i="43"/>
  <c r="AB47" i="43"/>
  <c r="T47" i="43"/>
  <c r="L47" i="43"/>
  <c r="AR46" i="43"/>
  <c r="AJ46" i="43"/>
  <c r="AB46" i="43"/>
  <c r="T46" i="43"/>
  <c r="L46" i="43"/>
  <c r="AR45" i="43"/>
  <c r="AJ45" i="43"/>
  <c r="AB45" i="43"/>
  <c r="T45" i="43"/>
  <c r="L45" i="43"/>
  <c r="AR44" i="43"/>
  <c r="AJ44" i="43"/>
  <c r="AB44" i="43"/>
  <c r="T44" i="43"/>
  <c r="L44" i="43"/>
  <c r="AR43" i="43"/>
  <c r="AJ43" i="43"/>
  <c r="AB43" i="43"/>
  <c r="T43" i="43"/>
  <c r="L43" i="43"/>
  <c r="AR42" i="43"/>
  <c r="AJ42" i="43"/>
  <c r="AB42" i="43"/>
  <c r="T42" i="43"/>
  <c r="L42" i="43"/>
  <c r="AR41" i="43"/>
  <c r="AJ41" i="43"/>
  <c r="AB41" i="43"/>
  <c r="T41" i="43"/>
  <c r="L41" i="43"/>
  <c r="AR40" i="43"/>
  <c r="AJ40" i="43"/>
  <c r="AB40" i="43"/>
  <c r="T40" i="43"/>
  <c r="L40" i="43"/>
  <c r="AR39" i="43"/>
  <c r="AJ39" i="43"/>
  <c r="AB39" i="43"/>
  <c r="T39" i="43"/>
  <c r="L39" i="43"/>
  <c r="AR38" i="43"/>
  <c r="AJ38" i="43"/>
  <c r="AB38" i="43"/>
  <c r="T38" i="43"/>
  <c r="L38" i="43"/>
  <c r="AR37" i="43"/>
  <c r="AJ37" i="43"/>
  <c r="AB37" i="43"/>
  <c r="T37" i="43"/>
  <c r="L37" i="43"/>
  <c r="AR36" i="43"/>
  <c r="AJ36" i="43"/>
  <c r="AB36" i="43"/>
  <c r="T36" i="43"/>
  <c r="L36" i="43"/>
  <c r="AC74" i="42"/>
  <c r="AQ54" i="42"/>
  <c r="AN54" i="42"/>
  <c r="AI54" i="42"/>
  <c r="AF54" i="42"/>
  <c r="AB54" i="42"/>
  <c r="AA54" i="42"/>
  <c r="X54" i="42"/>
  <c r="T54" i="42"/>
  <c r="S54" i="42"/>
  <c r="P54" i="42"/>
  <c r="K54" i="42"/>
  <c r="H54" i="42"/>
  <c r="L54" i="42" s="1"/>
  <c r="AQ53" i="42"/>
  <c r="AN53" i="42"/>
  <c r="AI53" i="42"/>
  <c r="AF53" i="42"/>
  <c r="AA53" i="42"/>
  <c r="X53" i="42"/>
  <c r="AB53" i="42" s="1"/>
  <c r="T53" i="42"/>
  <c r="S53" i="42"/>
  <c r="P53" i="42"/>
  <c r="K53" i="42"/>
  <c r="H53" i="42"/>
  <c r="L53" i="42" s="1"/>
  <c r="AQ52" i="42"/>
  <c r="AN52" i="42"/>
  <c r="AI52" i="42"/>
  <c r="AF52" i="42"/>
  <c r="AA52" i="42"/>
  <c r="X52" i="42"/>
  <c r="AB52" i="42" s="1"/>
  <c r="S52" i="42"/>
  <c r="T52" i="42" s="1"/>
  <c r="P52" i="42"/>
  <c r="K52" i="42"/>
  <c r="H52" i="42"/>
  <c r="L52" i="42" s="1"/>
  <c r="AQ51" i="42"/>
  <c r="AN51" i="42"/>
  <c r="AR51" i="42" s="1"/>
  <c r="AJ51" i="42"/>
  <c r="AI51" i="42"/>
  <c r="AF51" i="42"/>
  <c r="AA51" i="42"/>
  <c r="AB51" i="42" s="1"/>
  <c r="X51" i="42"/>
  <c r="T51" i="42"/>
  <c r="S51" i="42"/>
  <c r="P51" i="42"/>
  <c r="L51" i="42"/>
  <c r="K51" i="42"/>
  <c r="H51" i="42"/>
  <c r="AR50" i="42"/>
  <c r="AJ50" i="42"/>
  <c r="AB50" i="42"/>
  <c r="T50" i="42"/>
  <c r="L50" i="42"/>
  <c r="AR49" i="42"/>
  <c r="AJ49" i="42"/>
  <c r="AB49" i="42"/>
  <c r="T49" i="42"/>
  <c r="L49" i="42"/>
  <c r="AR48" i="42"/>
  <c r="AJ48" i="42"/>
  <c r="AB48" i="42"/>
  <c r="T48" i="42"/>
  <c r="L48" i="42"/>
  <c r="AR47" i="42"/>
  <c r="AJ47" i="42"/>
  <c r="AB47" i="42"/>
  <c r="T47" i="42"/>
  <c r="L47" i="42"/>
  <c r="AR46" i="42"/>
  <c r="AJ46" i="42"/>
  <c r="AB46" i="42"/>
  <c r="T46" i="42"/>
  <c r="L46" i="42"/>
  <c r="AR45" i="42"/>
  <c r="AJ45" i="42"/>
  <c r="AB45" i="42"/>
  <c r="T45" i="42"/>
  <c r="L45" i="42"/>
  <c r="AR44" i="42"/>
  <c r="AJ44" i="42"/>
  <c r="AB44" i="42"/>
  <c r="T44" i="42"/>
  <c r="L44" i="42"/>
  <c r="AR43" i="42"/>
  <c r="AJ43" i="42"/>
  <c r="AB43" i="42"/>
  <c r="T43" i="42"/>
  <c r="L43" i="42"/>
  <c r="AR42" i="42"/>
  <c r="AJ42" i="42"/>
  <c r="AB42" i="42"/>
  <c r="T42" i="42"/>
  <c r="L42" i="42"/>
  <c r="AR41" i="42"/>
  <c r="AJ41" i="42"/>
  <c r="AB41" i="42"/>
  <c r="T41" i="42"/>
  <c r="L41" i="42"/>
  <c r="AR40" i="42"/>
  <c r="AJ40" i="42"/>
  <c r="AB40" i="42"/>
  <c r="T40" i="42"/>
  <c r="L40" i="42"/>
  <c r="AR39" i="42"/>
  <c r="AJ39" i="42"/>
  <c r="AB39" i="42"/>
  <c r="T39" i="42"/>
  <c r="L39" i="42"/>
  <c r="AR38" i="42"/>
  <c r="AJ38" i="42"/>
  <c r="AB38" i="42"/>
  <c r="T38" i="42"/>
  <c r="L38" i="42"/>
  <c r="AR37" i="42"/>
  <c r="AJ37" i="42"/>
  <c r="AB37" i="42"/>
  <c r="T37" i="42"/>
  <c r="L37" i="42"/>
  <c r="AR36" i="42"/>
  <c r="AJ36" i="42"/>
  <c r="AB36" i="42"/>
  <c r="T36" i="42"/>
  <c r="L36" i="42"/>
  <c r="AC74" i="41"/>
  <c r="AQ54" i="41"/>
  <c r="AN54" i="41"/>
  <c r="AI54" i="41"/>
  <c r="AF54" i="41"/>
  <c r="AB54" i="41"/>
  <c r="AA54" i="41"/>
  <c r="X54" i="41"/>
  <c r="S54" i="41"/>
  <c r="T54" i="41" s="1"/>
  <c r="P54" i="41"/>
  <c r="K54" i="41"/>
  <c r="H54" i="41"/>
  <c r="L54" i="41" s="1"/>
  <c r="AQ53" i="41"/>
  <c r="AN53" i="41"/>
  <c r="AI53" i="41"/>
  <c r="AF53" i="41"/>
  <c r="AA53" i="41"/>
  <c r="AB53" i="41" s="1"/>
  <c r="X53" i="41"/>
  <c r="S53" i="41"/>
  <c r="P53" i="41"/>
  <c r="T53" i="41" s="1"/>
  <c r="L53" i="41"/>
  <c r="K53" i="41"/>
  <c r="H53" i="41"/>
  <c r="AQ52" i="41"/>
  <c r="AN52" i="41"/>
  <c r="AI52" i="41"/>
  <c r="AF52" i="41"/>
  <c r="AA52" i="41"/>
  <c r="X52" i="41"/>
  <c r="AB52" i="41" s="1"/>
  <c r="S52" i="41"/>
  <c r="P52" i="41"/>
  <c r="T52" i="41" s="1"/>
  <c r="K52" i="41"/>
  <c r="L52" i="41" s="1"/>
  <c r="H52" i="41"/>
  <c r="AQ51" i="41"/>
  <c r="AR51" i="41" s="1"/>
  <c r="AN51" i="41"/>
  <c r="AI51" i="41"/>
  <c r="AF51" i="41"/>
  <c r="AJ51" i="41" s="1"/>
  <c r="AB51" i="41"/>
  <c r="AA51" i="41"/>
  <c r="X51" i="41"/>
  <c r="T51" i="41"/>
  <c r="S51" i="41"/>
  <c r="P51" i="41"/>
  <c r="K51" i="41"/>
  <c r="H51" i="41"/>
  <c r="L51" i="41" s="1"/>
  <c r="AR50" i="41"/>
  <c r="AJ50" i="41"/>
  <c r="AB50" i="41"/>
  <c r="T50" i="41"/>
  <c r="L50" i="41"/>
  <c r="AR49" i="41"/>
  <c r="AJ49" i="41"/>
  <c r="AB49" i="41"/>
  <c r="T49" i="41"/>
  <c r="L49" i="41"/>
  <c r="AR48" i="41"/>
  <c r="AJ48" i="41"/>
  <c r="AB48" i="41"/>
  <c r="T48" i="41"/>
  <c r="L48" i="41"/>
  <c r="AR47" i="41"/>
  <c r="AJ47" i="41"/>
  <c r="AB47" i="41"/>
  <c r="T47" i="41"/>
  <c r="L47" i="41"/>
  <c r="AR46" i="41"/>
  <c r="AJ46" i="41"/>
  <c r="AB46" i="41"/>
  <c r="T46" i="41"/>
  <c r="L46" i="41"/>
  <c r="AR45" i="41"/>
  <c r="AJ45" i="41"/>
  <c r="AB45" i="41"/>
  <c r="T45" i="41"/>
  <c r="L45" i="41"/>
  <c r="AR44" i="41"/>
  <c r="AJ44" i="41"/>
  <c r="AB44" i="41"/>
  <c r="T44" i="41"/>
  <c r="L44" i="41"/>
  <c r="AR43" i="41"/>
  <c r="AJ43" i="41"/>
  <c r="AB43" i="41"/>
  <c r="T43" i="41"/>
  <c r="L43" i="41"/>
  <c r="AR42" i="41"/>
  <c r="AJ42" i="41"/>
  <c r="AB42" i="41"/>
  <c r="T42" i="41"/>
  <c r="L42" i="41"/>
  <c r="AR41" i="41"/>
  <c r="AJ41" i="41"/>
  <c r="AB41" i="41"/>
  <c r="T41" i="41"/>
  <c r="L41" i="41"/>
  <c r="AR40" i="41"/>
  <c r="AJ40" i="41"/>
  <c r="AB40" i="41"/>
  <c r="T40" i="41"/>
  <c r="L40" i="41"/>
  <c r="AR39" i="41"/>
  <c r="AJ39" i="41"/>
  <c r="AB39" i="41"/>
  <c r="T39" i="41"/>
  <c r="L39" i="41"/>
  <c r="AR38" i="41"/>
  <c r="AJ38" i="41"/>
  <c r="AB38" i="41"/>
  <c r="T38" i="41"/>
  <c r="L38" i="41"/>
  <c r="AR37" i="41"/>
  <c r="AJ37" i="41"/>
  <c r="AB37" i="41"/>
  <c r="T37" i="41"/>
  <c r="L37" i="41"/>
  <c r="AR36" i="41"/>
  <c r="AJ36" i="41"/>
  <c r="AB36" i="41"/>
  <c r="T36" i="41"/>
  <c r="L36" i="41"/>
  <c r="AC74" i="40"/>
  <c r="AQ54" i="40"/>
  <c r="AN54" i="40"/>
  <c r="AI54" i="40"/>
  <c r="AF54" i="40"/>
  <c r="AB54" i="40"/>
  <c r="AA54" i="40"/>
  <c r="X54" i="40"/>
  <c r="T54" i="40"/>
  <c r="S54" i="40"/>
  <c r="P54" i="40"/>
  <c r="K54" i="40"/>
  <c r="H54" i="40"/>
  <c r="L54" i="40" s="1"/>
  <c r="AQ53" i="40"/>
  <c r="AN53" i="40"/>
  <c r="AI53" i="40"/>
  <c r="AF53" i="40"/>
  <c r="AA53" i="40"/>
  <c r="X53" i="40"/>
  <c r="AB53" i="40" s="1"/>
  <c r="T53" i="40"/>
  <c r="S53" i="40"/>
  <c r="P53" i="40"/>
  <c r="K53" i="40"/>
  <c r="H53" i="40"/>
  <c r="L53" i="40" s="1"/>
  <c r="AQ52" i="40"/>
  <c r="AN52" i="40"/>
  <c r="AI52" i="40"/>
  <c r="AF52" i="40"/>
  <c r="AA52" i="40"/>
  <c r="X52" i="40"/>
  <c r="AB52" i="40" s="1"/>
  <c r="S52" i="40"/>
  <c r="P52" i="40"/>
  <c r="T52" i="40" s="1"/>
  <c r="K52" i="40"/>
  <c r="H52" i="40"/>
  <c r="L52" i="40" s="1"/>
  <c r="AQ51" i="40"/>
  <c r="AN51" i="40"/>
  <c r="AR51" i="40" s="1"/>
  <c r="AJ51" i="40"/>
  <c r="AI51" i="40"/>
  <c r="AF51" i="40"/>
  <c r="AA51" i="40"/>
  <c r="AB51" i="40" s="1"/>
  <c r="X51" i="40"/>
  <c r="T51" i="40"/>
  <c r="S51" i="40"/>
  <c r="P51" i="40"/>
  <c r="L51" i="40"/>
  <c r="K51" i="40"/>
  <c r="H51" i="40"/>
  <c r="AR50" i="40"/>
  <c r="AJ50" i="40"/>
  <c r="AB50" i="40"/>
  <c r="T50" i="40"/>
  <c r="L50" i="40"/>
  <c r="AR49" i="40"/>
  <c r="AJ49" i="40"/>
  <c r="AB49" i="40"/>
  <c r="T49" i="40"/>
  <c r="L49" i="40"/>
  <c r="AR48" i="40"/>
  <c r="AJ48" i="40"/>
  <c r="AB48" i="40"/>
  <c r="T48" i="40"/>
  <c r="L48" i="40"/>
  <c r="AR47" i="40"/>
  <c r="AJ47" i="40"/>
  <c r="AB47" i="40"/>
  <c r="T47" i="40"/>
  <c r="L47" i="40"/>
  <c r="AR46" i="40"/>
  <c r="AJ46" i="40"/>
  <c r="AB46" i="40"/>
  <c r="T46" i="40"/>
  <c r="L46" i="40"/>
  <c r="AR45" i="40"/>
  <c r="AJ45" i="40"/>
  <c r="AB45" i="40"/>
  <c r="T45" i="40"/>
  <c r="L45" i="40"/>
  <c r="AR44" i="40"/>
  <c r="AJ44" i="40"/>
  <c r="AB44" i="40"/>
  <c r="T44" i="40"/>
  <c r="L44" i="40"/>
  <c r="AR43" i="40"/>
  <c r="AJ43" i="40"/>
  <c r="AB43" i="40"/>
  <c r="T43" i="40"/>
  <c r="L43" i="40"/>
  <c r="AR42" i="40"/>
  <c r="AJ42" i="40"/>
  <c r="AB42" i="40"/>
  <c r="T42" i="40"/>
  <c r="L42" i="40"/>
  <c r="AR41" i="40"/>
  <c r="AJ41" i="40"/>
  <c r="AB41" i="40"/>
  <c r="T41" i="40"/>
  <c r="L41" i="40"/>
  <c r="AR40" i="40"/>
  <c r="AJ40" i="40"/>
  <c r="AB40" i="40"/>
  <c r="T40" i="40"/>
  <c r="L40" i="40"/>
  <c r="AR39" i="40"/>
  <c r="AJ39" i="40"/>
  <c r="AB39" i="40"/>
  <c r="T39" i="40"/>
  <c r="L39" i="40"/>
  <c r="AR38" i="40"/>
  <c r="AJ38" i="40"/>
  <c r="AB38" i="40"/>
  <c r="T38" i="40"/>
  <c r="L38" i="40"/>
  <c r="AR37" i="40"/>
  <c r="AJ37" i="40"/>
  <c r="AB37" i="40"/>
  <c r="T37" i="40"/>
  <c r="L37" i="40"/>
  <c r="AR36" i="40"/>
  <c r="AJ36" i="40"/>
  <c r="AB36" i="40"/>
  <c r="T36" i="40"/>
  <c r="L36" i="40"/>
  <c r="AC74" i="39"/>
  <c r="AQ54" i="39"/>
  <c r="AN54" i="39"/>
  <c r="AI54" i="39"/>
  <c r="AF54" i="39"/>
  <c r="AB54" i="39"/>
  <c r="AA54" i="39"/>
  <c r="X54" i="39"/>
  <c r="T54" i="39"/>
  <c r="S54" i="39"/>
  <c r="P54" i="39"/>
  <c r="K54" i="39"/>
  <c r="H54" i="39"/>
  <c r="L54" i="39" s="1"/>
  <c r="AQ53" i="39"/>
  <c r="AN53" i="39"/>
  <c r="AI53" i="39"/>
  <c r="AF53" i="39"/>
  <c r="AA53" i="39"/>
  <c r="X53" i="39"/>
  <c r="AB53" i="39" s="1"/>
  <c r="T53" i="39"/>
  <c r="S53" i="39"/>
  <c r="P53" i="39"/>
  <c r="K53" i="39"/>
  <c r="H53" i="39"/>
  <c r="L53" i="39" s="1"/>
  <c r="AQ52" i="39"/>
  <c r="AN52" i="39"/>
  <c r="AI52" i="39"/>
  <c r="AF52" i="39"/>
  <c r="AA52" i="39"/>
  <c r="X52" i="39"/>
  <c r="AB52" i="39" s="1"/>
  <c r="S52" i="39"/>
  <c r="T52" i="39" s="1"/>
  <c r="P52" i="39"/>
  <c r="K52" i="39"/>
  <c r="H52" i="39"/>
  <c r="L52" i="39" s="1"/>
  <c r="AQ51" i="39"/>
  <c r="AN51" i="39"/>
  <c r="AR51" i="39" s="1"/>
  <c r="AJ51" i="39"/>
  <c r="AI51" i="39"/>
  <c r="AF51" i="39"/>
  <c r="AA51" i="39"/>
  <c r="AB51" i="39" s="1"/>
  <c r="X51" i="39"/>
  <c r="T51" i="39"/>
  <c r="S51" i="39"/>
  <c r="P51" i="39"/>
  <c r="L51" i="39"/>
  <c r="K51" i="39"/>
  <c r="H51" i="39"/>
  <c r="AR50" i="39"/>
  <c r="AJ50" i="39"/>
  <c r="AB50" i="39"/>
  <c r="T50" i="39"/>
  <c r="L50" i="39"/>
  <c r="AR49" i="39"/>
  <c r="AJ49" i="39"/>
  <c r="AB49" i="39"/>
  <c r="T49" i="39"/>
  <c r="L49" i="39"/>
  <c r="AR48" i="39"/>
  <c r="AJ48" i="39"/>
  <c r="AB48" i="39"/>
  <c r="T48" i="39"/>
  <c r="L48" i="39"/>
  <c r="AR47" i="39"/>
  <c r="AJ47" i="39"/>
  <c r="AB47" i="39"/>
  <c r="T47" i="39"/>
  <c r="L47" i="39"/>
  <c r="AR46" i="39"/>
  <c r="AJ46" i="39"/>
  <c r="AB46" i="39"/>
  <c r="T46" i="39"/>
  <c r="L46" i="39"/>
  <c r="AR45" i="39"/>
  <c r="AJ45" i="39"/>
  <c r="AB45" i="39"/>
  <c r="T45" i="39"/>
  <c r="L45" i="39"/>
  <c r="AR44" i="39"/>
  <c r="AJ44" i="39"/>
  <c r="AB44" i="39"/>
  <c r="T44" i="39"/>
  <c r="L44" i="39"/>
  <c r="AR43" i="39"/>
  <c r="AJ43" i="39"/>
  <c r="AB43" i="39"/>
  <c r="T43" i="39"/>
  <c r="L43" i="39"/>
  <c r="AR42" i="39"/>
  <c r="AJ42" i="39"/>
  <c r="AB42" i="39"/>
  <c r="T42" i="39"/>
  <c r="L42" i="39"/>
  <c r="AR41" i="39"/>
  <c r="AJ41" i="39"/>
  <c r="AB41" i="39"/>
  <c r="T41" i="39"/>
  <c r="L41" i="39"/>
  <c r="AR40" i="39"/>
  <c r="AJ40" i="39"/>
  <c r="AB40" i="39"/>
  <c r="T40" i="39"/>
  <c r="L40" i="39"/>
  <c r="AR39" i="39"/>
  <c r="AJ39" i="39"/>
  <c r="AB39" i="39"/>
  <c r="T39" i="39"/>
  <c r="L39" i="39"/>
  <c r="AR38" i="39"/>
  <c r="AJ38" i="39"/>
  <c r="AB38" i="39"/>
  <c r="T38" i="39"/>
  <c r="L38" i="39"/>
  <c r="AR37" i="39"/>
  <c r="AJ37" i="39"/>
  <c r="AB37" i="39"/>
  <c r="T37" i="39"/>
  <c r="L37" i="39"/>
  <c r="AR36" i="39"/>
  <c r="AJ36" i="39"/>
  <c r="AB36" i="39"/>
  <c r="T36" i="39"/>
  <c r="L36" i="39"/>
  <c r="AC74" i="38"/>
  <c r="AQ54" i="38"/>
  <c r="AN54" i="38"/>
  <c r="AI54" i="38"/>
  <c r="AF54" i="38"/>
  <c r="AB54" i="38"/>
  <c r="AA54" i="38"/>
  <c r="X54" i="38"/>
  <c r="S54" i="38"/>
  <c r="T54" i="38" s="1"/>
  <c r="P54" i="38"/>
  <c r="L54" i="38"/>
  <c r="K54" i="38"/>
  <c r="H54" i="38"/>
  <c r="AQ53" i="38"/>
  <c r="AN53" i="38"/>
  <c r="AI53" i="38"/>
  <c r="AF53" i="38"/>
  <c r="AA53" i="38"/>
  <c r="AB53" i="38" s="1"/>
  <c r="X53" i="38"/>
  <c r="S53" i="38"/>
  <c r="P53" i="38"/>
  <c r="T53" i="38" s="1"/>
  <c r="K53" i="38"/>
  <c r="H53" i="38"/>
  <c r="L53" i="38" s="1"/>
  <c r="AQ52" i="38"/>
  <c r="AN52" i="38"/>
  <c r="AI52" i="38"/>
  <c r="AF52" i="38"/>
  <c r="AB52" i="38"/>
  <c r="AA52" i="38"/>
  <c r="X52" i="38"/>
  <c r="S52" i="38"/>
  <c r="P52" i="38"/>
  <c r="T52" i="38" s="1"/>
  <c r="K52" i="38"/>
  <c r="H52" i="38"/>
  <c r="L52" i="38" s="1"/>
  <c r="AQ51" i="38"/>
  <c r="AR51" i="38" s="1"/>
  <c r="AN51" i="38"/>
  <c r="AI51" i="38"/>
  <c r="AF51" i="38"/>
  <c r="AJ51" i="38" s="1"/>
  <c r="AA51" i="38"/>
  <c r="X51" i="38"/>
  <c r="AB51" i="38" s="1"/>
  <c r="T51" i="38"/>
  <c r="S51" i="38"/>
  <c r="P51" i="38"/>
  <c r="L51" i="38"/>
  <c r="K51" i="38"/>
  <c r="H51" i="38"/>
  <c r="AR50" i="38"/>
  <c r="AJ50" i="38"/>
  <c r="AB50" i="38"/>
  <c r="T50" i="38"/>
  <c r="L50" i="38"/>
  <c r="AR49" i="38"/>
  <c r="AJ49" i="38"/>
  <c r="AB49" i="38"/>
  <c r="T49" i="38"/>
  <c r="L49" i="38"/>
  <c r="AR48" i="38"/>
  <c r="AJ48" i="38"/>
  <c r="AB48" i="38"/>
  <c r="T48" i="38"/>
  <c r="L48" i="38"/>
  <c r="AR47" i="38"/>
  <c r="AJ47" i="38"/>
  <c r="AB47" i="38"/>
  <c r="T47" i="38"/>
  <c r="L47" i="38"/>
  <c r="AR46" i="38"/>
  <c r="AJ46" i="38"/>
  <c r="AB46" i="38"/>
  <c r="T46" i="38"/>
  <c r="L46" i="38"/>
  <c r="AR45" i="38"/>
  <c r="AJ45" i="38"/>
  <c r="AB45" i="38"/>
  <c r="T45" i="38"/>
  <c r="L45" i="38"/>
  <c r="AR44" i="38"/>
  <c r="AJ44" i="38"/>
  <c r="AB44" i="38"/>
  <c r="T44" i="38"/>
  <c r="L44" i="38"/>
  <c r="AR43" i="38"/>
  <c r="AJ43" i="38"/>
  <c r="AB43" i="38"/>
  <c r="T43" i="38"/>
  <c r="L43" i="38"/>
  <c r="AR42" i="38"/>
  <c r="AJ42" i="38"/>
  <c r="AB42" i="38"/>
  <c r="T42" i="38"/>
  <c r="L42" i="38"/>
  <c r="AR41" i="38"/>
  <c r="AJ41" i="38"/>
  <c r="AB41" i="38"/>
  <c r="T41" i="38"/>
  <c r="L41" i="38"/>
  <c r="AR40" i="38"/>
  <c r="AJ40" i="38"/>
  <c r="AB40" i="38"/>
  <c r="T40" i="38"/>
  <c r="L40" i="38"/>
  <c r="AR39" i="38"/>
  <c r="AJ39" i="38"/>
  <c r="AB39" i="38"/>
  <c r="T39" i="38"/>
  <c r="L39" i="38"/>
  <c r="AR38" i="38"/>
  <c r="AJ38" i="38"/>
  <c r="AB38" i="38"/>
  <c r="T38" i="38"/>
  <c r="L38" i="38"/>
  <c r="AR37" i="38"/>
  <c r="AJ37" i="38"/>
  <c r="AB37" i="38"/>
  <c r="T37" i="38"/>
  <c r="L37" i="38"/>
  <c r="AR36" i="38"/>
  <c r="AJ36" i="38"/>
  <c r="AB36" i="38"/>
  <c r="T36" i="38"/>
  <c r="L36" i="38"/>
  <c r="AC74" i="37"/>
  <c r="AQ54" i="37"/>
  <c r="AN54" i="37"/>
  <c r="AI54" i="37"/>
  <c r="AF54" i="37"/>
  <c r="AB54" i="37"/>
  <c r="AA54" i="37"/>
  <c r="X54" i="37"/>
  <c r="S54" i="37"/>
  <c r="T54" i="37" s="1"/>
  <c r="P54" i="37"/>
  <c r="K54" i="37"/>
  <c r="H54" i="37"/>
  <c r="L54" i="37" s="1"/>
  <c r="AQ53" i="37"/>
  <c r="AN53" i="37"/>
  <c r="AI53" i="37"/>
  <c r="AF53" i="37"/>
  <c r="AA53" i="37"/>
  <c r="AB53" i="37" s="1"/>
  <c r="X53" i="37"/>
  <c r="T53" i="37"/>
  <c r="S53" i="37"/>
  <c r="P53" i="37"/>
  <c r="K53" i="37"/>
  <c r="L53" i="37" s="1"/>
  <c r="H53" i="37"/>
  <c r="AQ52" i="37"/>
  <c r="AN52" i="37"/>
  <c r="AI52" i="37"/>
  <c r="AF52" i="37"/>
  <c r="AA52" i="37"/>
  <c r="X52" i="37"/>
  <c r="AB52" i="37" s="1"/>
  <c r="S52" i="37"/>
  <c r="P52" i="37"/>
  <c r="T52" i="37" s="1"/>
  <c r="K52" i="37"/>
  <c r="H52" i="37"/>
  <c r="L52" i="37" s="1"/>
  <c r="AQ51" i="37"/>
  <c r="AR51" i="37" s="1"/>
  <c r="AN51" i="37"/>
  <c r="AJ51" i="37"/>
  <c r="AI51" i="37"/>
  <c r="AF51" i="37"/>
  <c r="AA51" i="37"/>
  <c r="AB51" i="37" s="1"/>
  <c r="X51" i="37"/>
  <c r="T51" i="37"/>
  <c r="S51" i="37"/>
  <c r="P51" i="37"/>
  <c r="K51" i="37"/>
  <c r="H51" i="37"/>
  <c r="L51" i="37" s="1"/>
  <c r="AR50" i="37"/>
  <c r="AJ50" i="37"/>
  <c r="AB50" i="37"/>
  <c r="T50" i="37"/>
  <c r="L50" i="37"/>
  <c r="AR49" i="37"/>
  <c r="AJ49" i="37"/>
  <c r="AB49" i="37"/>
  <c r="T49" i="37"/>
  <c r="L49" i="37"/>
  <c r="AR48" i="37"/>
  <c r="AJ48" i="37"/>
  <c r="AB48" i="37"/>
  <c r="T48" i="37"/>
  <c r="L48" i="37"/>
  <c r="AR47" i="37"/>
  <c r="AJ47" i="37"/>
  <c r="AB47" i="37"/>
  <c r="T47" i="37"/>
  <c r="L47" i="37"/>
  <c r="AR46" i="37"/>
  <c r="AJ46" i="37"/>
  <c r="AB46" i="37"/>
  <c r="T46" i="37"/>
  <c r="L46" i="37"/>
  <c r="AR45" i="37"/>
  <c r="AJ45" i="37"/>
  <c r="AB45" i="37"/>
  <c r="T45" i="37"/>
  <c r="L45" i="37"/>
  <c r="AR44" i="37"/>
  <c r="AJ44" i="37"/>
  <c r="AB44" i="37"/>
  <c r="T44" i="37"/>
  <c r="L44" i="37"/>
  <c r="AR43" i="37"/>
  <c r="AJ43" i="37"/>
  <c r="AB43" i="37"/>
  <c r="T43" i="37"/>
  <c r="L43" i="37"/>
  <c r="AR42" i="37"/>
  <c r="AJ42" i="37"/>
  <c r="AB42" i="37"/>
  <c r="T42" i="37"/>
  <c r="L42" i="37"/>
  <c r="AR41" i="37"/>
  <c r="AJ41" i="37"/>
  <c r="AB41" i="37"/>
  <c r="T41" i="37"/>
  <c r="L41" i="37"/>
  <c r="AR40" i="37"/>
  <c r="AJ40" i="37"/>
  <c r="AB40" i="37"/>
  <c r="T40" i="37"/>
  <c r="L40" i="37"/>
  <c r="AR39" i="37"/>
  <c r="AJ39" i="37"/>
  <c r="AB39" i="37"/>
  <c r="T39" i="37"/>
  <c r="L39" i="37"/>
  <c r="AR38" i="37"/>
  <c r="AJ38" i="37"/>
  <c r="AB38" i="37"/>
  <c r="T38" i="37"/>
  <c r="L38" i="37"/>
  <c r="AR37" i="37"/>
  <c r="AJ37" i="37"/>
  <c r="AB37" i="37"/>
  <c r="T37" i="37"/>
  <c r="L37" i="37"/>
  <c r="AR36" i="37"/>
  <c r="AJ36" i="37"/>
  <c r="AB36" i="37"/>
  <c r="T36" i="37"/>
  <c r="L36" i="37"/>
  <c r="AC74" i="36"/>
  <c r="AQ54" i="36"/>
  <c r="AN54" i="36"/>
  <c r="AI54" i="36"/>
  <c r="AF54" i="36"/>
  <c r="AB54" i="36"/>
  <c r="AA54" i="36"/>
  <c r="X54" i="36"/>
  <c r="T54" i="36"/>
  <c r="S54" i="36"/>
  <c r="P54" i="36"/>
  <c r="K54" i="36"/>
  <c r="H54" i="36"/>
  <c r="L54" i="36" s="1"/>
  <c r="AQ53" i="36"/>
  <c r="AN53" i="36"/>
  <c r="AI53" i="36"/>
  <c r="AF53" i="36"/>
  <c r="AA53" i="36"/>
  <c r="AB53" i="36" s="1"/>
  <c r="X53" i="36"/>
  <c r="S53" i="36"/>
  <c r="P53" i="36"/>
  <c r="T53" i="36" s="1"/>
  <c r="L53" i="36"/>
  <c r="K53" i="36"/>
  <c r="H53" i="36"/>
  <c r="AQ52" i="36"/>
  <c r="AN52" i="36"/>
  <c r="AI52" i="36"/>
  <c r="AF52" i="36"/>
  <c r="AA52" i="36"/>
  <c r="X52" i="36"/>
  <c r="AB52" i="36" s="1"/>
  <c r="S52" i="36"/>
  <c r="P52" i="36"/>
  <c r="T52" i="36" s="1"/>
  <c r="K52" i="36"/>
  <c r="H52" i="36"/>
  <c r="L52" i="36" s="1"/>
  <c r="AQ51" i="36"/>
  <c r="AR51" i="36" s="1"/>
  <c r="AN51" i="36"/>
  <c r="AI51" i="36"/>
  <c r="AF51" i="36"/>
  <c r="AJ51" i="36" s="1"/>
  <c r="AB51" i="36"/>
  <c r="AA51" i="36"/>
  <c r="X51" i="36"/>
  <c r="T51" i="36"/>
  <c r="S51" i="36"/>
  <c r="P51" i="36"/>
  <c r="K51" i="36"/>
  <c r="H51" i="36"/>
  <c r="L51" i="36" s="1"/>
  <c r="AR50" i="36"/>
  <c r="AJ50" i="36"/>
  <c r="AB50" i="36"/>
  <c r="T50" i="36"/>
  <c r="L50" i="36"/>
  <c r="AR49" i="36"/>
  <c r="AJ49" i="36"/>
  <c r="AB49" i="36"/>
  <c r="T49" i="36"/>
  <c r="L49" i="36"/>
  <c r="AR48" i="36"/>
  <c r="AJ48" i="36"/>
  <c r="AB48" i="36"/>
  <c r="T48" i="36"/>
  <c r="L48" i="36"/>
  <c r="AR47" i="36"/>
  <c r="AJ47" i="36"/>
  <c r="AB47" i="36"/>
  <c r="T47" i="36"/>
  <c r="L47" i="36"/>
  <c r="AR46" i="36"/>
  <c r="AJ46" i="36"/>
  <c r="AB46" i="36"/>
  <c r="T46" i="36"/>
  <c r="L46" i="36"/>
  <c r="AR45" i="36"/>
  <c r="AJ45" i="36"/>
  <c r="AB45" i="36"/>
  <c r="T45" i="36"/>
  <c r="L45" i="36"/>
  <c r="AR44" i="36"/>
  <c r="AJ44" i="36"/>
  <c r="AB44" i="36"/>
  <c r="T44" i="36"/>
  <c r="L44" i="36"/>
  <c r="AR43" i="36"/>
  <c r="AJ43" i="36"/>
  <c r="AB43" i="36"/>
  <c r="T43" i="36"/>
  <c r="L43" i="36"/>
  <c r="AR42" i="36"/>
  <c r="AJ42" i="36"/>
  <c r="AB42" i="36"/>
  <c r="T42" i="36"/>
  <c r="L42" i="36"/>
  <c r="AR41" i="36"/>
  <c r="AJ41" i="36"/>
  <c r="AB41" i="36"/>
  <c r="T41" i="36"/>
  <c r="L41" i="36"/>
  <c r="AR40" i="36"/>
  <c r="AJ40" i="36"/>
  <c r="AB40" i="36"/>
  <c r="T40" i="36"/>
  <c r="L40" i="36"/>
  <c r="AR39" i="36"/>
  <c r="AJ39" i="36"/>
  <c r="AB39" i="36"/>
  <c r="T39" i="36"/>
  <c r="L39" i="36"/>
  <c r="AR38" i="36"/>
  <c r="AJ38" i="36"/>
  <c r="AB38" i="36"/>
  <c r="T38" i="36"/>
  <c r="L38" i="36"/>
  <c r="AR37" i="36"/>
  <c r="AJ37" i="36"/>
  <c r="AB37" i="36"/>
  <c r="T37" i="36"/>
  <c r="L37" i="36"/>
  <c r="AR36" i="36"/>
  <c r="AJ36" i="36"/>
  <c r="AB36" i="36"/>
  <c r="T36" i="36"/>
  <c r="L36" i="36"/>
  <c r="AC74" i="35"/>
  <c r="AQ54" i="35"/>
  <c r="AN54" i="35"/>
  <c r="AI54" i="35"/>
  <c r="AF54" i="35"/>
  <c r="AB54" i="35"/>
  <c r="AA54" i="35"/>
  <c r="X54" i="35"/>
  <c r="T54" i="35"/>
  <c r="S54" i="35"/>
  <c r="P54" i="35"/>
  <c r="K54" i="35"/>
  <c r="H54" i="35"/>
  <c r="L54" i="35" s="1"/>
  <c r="AQ53" i="35"/>
  <c r="AN53" i="35"/>
  <c r="AI53" i="35"/>
  <c r="AF53" i="35"/>
  <c r="AA53" i="35"/>
  <c r="X53" i="35"/>
  <c r="AB53" i="35" s="1"/>
  <c r="T53" i="35"/>
  <c r="S53" i="35"/>
  <c r="P53" i="35"/>
  <c r="K53" i="35"/>
  <c r="H53" i="35"/>
  <c r="L53" i="35" s="1"/>
  <c r="AQ52" i="35"/>
  <c r="AN52" i="35"/>
  <c r="AI52" i="35"/>
  <c r="AF52" i="35"/>
  <c r="AA52" i="35"/>
  <c r="X52" i="35"/>
  <c r="AB52" i="35" s="1"/>
  <c r="S52" i="35"/>
  <c r="P52" i="35"/>
  <c r="T52" i="35" s="1"/>
  <c r="K52" i="35"/>
  <c r="H52" i="35"/>
  <c r="L52" i="35" s="1"/>
  <c r="AQ51" i="35"/>
  <c r="AN51" i="35"/>
  <c r="AR51" i="35" s="1"/>
  <c r="AJ51" i="35"/>
  <c r="AI51" i="35"/>
  <c r="AF51" i="35"/>
  <c r="AA51" i="35"/>
  <c r="AB51" i="35" s="1"/>
  <c r="X51" i="35"/>
  <c r="T51" i="35"/>
  <c r="S51" i="35"/>
  <c r="P51" i="35"/>
  <c r="L51" i="35"/>
  <c r="K51" i="35"/>
  <c r="H51" i="35"/>
  <c r="AR50" i="35"/>
  <c r="AJ50" i="35"/>
  <c r="AB50" i="35"/>
  <c r="T50" i="35"/>
  <c r="L50" i="35"/>
  <c r="AR49" i="35"/>
  <c r="AJ49" i="35"/>
  <c r="AB49" i="35"/>
  <c r="T49" i="35"/>
  <c r="L49" i="35"/>
  <c r="AR48" i="35"/>
  <c r="AJ48" i="35"/>
  <c r="AB48" i="35"/>
  <c r="T48" i="35"/>
  <c r="L48" i="35"/>
  <c r="AR47" i="35"/>
  <c r="AJ47" i="35"/>
  <c r="AB47" i="35"/>
  <c r="T47" i="35"/>
  <c r="L47" i="35"/>
  <c r="AR46" i="35"/>
  <c r="AJ46" i="35"/>
  <c r="AB46" i="35"/>
  <c r="T46" i="35"/>
  <c r="L46" i="35"/>
  <c r="AR45" i="35"/>
  <c r="AJ45" i="35"/>
  <c r="AB45" i="35"/>
  <c r="T45" i="35"/>
  <c r="L45" i="35"/>
  <c r="AR44" i="35"/>
  <c r="AJ44" i="35"/>
  <c r="AB44" i="35"/>
  <c r="T44" i="35"/>
  <c r="L44" i="35"/>
  <c r="AR43" i="35"/>
  <c r="AJ43" i="35"/>
  <c r="AB43" i="35"/>
  <c r="T43" i="35"/>
  <c r="L43" i="35"/>
  <c r="AR42" i="35"/>
  <c r="AJ42" i="35"/>
  <c r="AB42" i="35"/>
  <c r="T42" i="35"/>
  <c r="L42" i="35"/>
  <c r="AR41" i="35"/>
  <c r="AJ41" i="35"/>
  <c r="AB41" i="35"/>
  <c r="T41" i="35"/>
  <c r="L41" i="35"/>
  <c r="AR40" i="35"/>
  <c r="AJ40" i="35"/>
  <c r="AB40" i="35"/>
  <c r="T40" i="35"/>
  <c r="L40" i="35"/>
  <c r="AR39" i="35"/>
  <c r="AJ39" i="35"/>
  <c r="AB39" i="35"/>
  <c r="T39" i="35"/>
  <c r="L39" i="35"/>
  <c r="AR38" i="35"/>
  <c r="AJ38" i="35"/>
  <c r="AB38" i="35"/>
  <c r="T38" i="35"/>
  <c r="L38" i="35"/>
  <c r="AR37" i="35"/>
  <c r="AJ37" i="35"/>
  <c r="AB37" i="35"/>
  <c r="T37" i="35"/>
  <c r="L37" i="35"/>
  <c r="AR36" i="35"/>
  <c r="AJ36" i="35"/>
  <c r="AB36" i="35"/>
  <c r="T36" i="35"/>
  <c r="L36" i="35"/>
  <c r="AC74" i="34"/>
  <c r="AQ54" i="34"/>
  <c r="AN54" i="34"/>
  <c r="AI54" i="34"/>
  <c r="AF54" i="34"/>
  <c r="AB54" i="34"/>
  <c r="AA54" i="34"/>
  <c r="X54" i="34"/>
  <c r="S54" i="34"/>
  <c r="P54" i="34"/>
  <c r="T54" i="34" s="1"/>
  <c r="K54" i="34"/>
  <c r="H54" i="34"/>
  <c r="L54" i="34" s="1"/>
  <c r="AQ53" i="34"/>
  <c r="AN53" i="34"/>
  <c r="AI53" i="34"/>
  <c r="AF53" i="34"/>
  <c r="AA53" i="34"/>
  <c r="AB53" i="34" s="1"/>
  <c r="X53" i="34"/>
  <c r="S53" i="34"/>
  <c r="P53" i="34"/>
  <c r="T53" i="34" s="1"/>
  <c r="K53" i="34"/>
  <c r="H53" i="34"/>
  <c r="L53" i="34" s="1"/>
  <c r="AQ52" i="34"/>
  <c r="AN52" i="34"/>
  <c r="AI52" i="34"/>
  <c r="AF52" i="34"/>
  <c r="AA52" i="34"/>
  <c r="X52" i="34"/>
  <c r="AB52" i="34" s="1"/>
  <c r="T52" i="34"/>
  <c r="S52" i="34"/>
  <c r="P52" i="34"/>
  <c r="K52" i="34"/>
  <c r="H52" i="34"/>
  <c r="L52" i="34" s="1"/>
  <c r="AQ51" i="34"/>
  <c r="AR51" i="34" s="1"/>
  <c r="AN51" i="34"/>
  <c r="AI51" i="34"/>
  <c r="AF51" i="34"/>
  <c r="AJ51" i="34" s="1"/>
  <c r="AA51" i="34"/>
  <c r="X51" i="34"/>
  <c r="AB51" i="34" s="1"/>
  <c r="T51" i="34"/>
  <c r="S51" i="34"/>
  <c r="P51" i="34"/>
  <c r="K51" i="34"/>
  <c r="H51" i="34"/>
  <c r="L51" i="34" s="1"/>
  <c r="AR50" i="34"/>
  <c r="AJ50" i="34"/>
  <c r="AB50" i="34"/>
  <c r="T50" i="34"/>
  <c r="L50" i="34"/>
  <c r="AR49" i="34"/>
  <c r="AJ49" i="34"/>
  <c r="AB49" i="34"/>
  <c r="T49" i="34"/>
  <c r="L49" i="34"/>
  <c r="AR48" i="34"/>
  <c r="AJ48" i="34"/>
  <c r="AB48" i="34"/>
  <c r="T48" i="34"/>
  <c r="L48" i="34"/>
  <c r="AR47" i="34"/>
  <c r="AJ47" i="34"/>
  <c r="AB47" i="34"/>
  <c r="T47" i="34"/>
  <c r="L47" i="34"/>
  <c r="AR46" i="34"/>
  <c r="AJ46" i="34"/>
  <c r="AB46" i="34"/>
  <c r="T46" i="34"/>
  <c r="L46" i="34"/>
  <c r="AR45" i="34"/>
  <c r="AJ45" i="34"/>
  <c r="AB45" i="34"/>
  <c r="T45" i="34"/>
  <c r="L45" i="34"/>
  <c r="AR44" i="34"/>
  <c r="AJ44" i="34"/>
  <c r="AB44" i="34"/>
  <c r="T44" i="34"/>
  <c r="L44" i="34"/>
  <c r="AR43" i="34"/>
  <c r="AJ43" i="34"/>
  <c r="AB43" i="34"/>
  <c r="T43" i="34"/>
  <c r="L43" i="34"/>
  <c r="AR42" i="34"/>
  <c r="AJ42" i="34"/>
  <c r="AB42" i="34"/>
  <c r="T42" i="34"/>
  <c r="L42" i="34"/>
  <c r="AR41" i="34"/>
  <c r="AJ41" i="34"/>
  <c r="AB41" i="34"/>
  <c r="T41" i="34"/>
  <c r="L41" i="34"/>
  <c r="AR40" i="34"/>
  <c r="AJ40" i="34"/>
  <c r="AB40" i="34"/>
  <c r="T40" i="34"/>
  <c r="L40" i="34"/>
  <c r="AR39" i="34"/>
  <c r="AJ39" i="34"/>
  <c r="AB39" i="34"/>
  <c r="T39" i="34"/>
  <c r="L39" i="34"/>
  <c r="AR38" i="34"/>
  <c r="AJ38" i="34"/>
  <c r="AB38" i="34"/>
  <c r="T38" i="34"/>
  <c r="L38" i="34"/>
  <c r="AR37" i="34"/>
  <c r="AJ37" i="34"/>
  <c r="AB37" i="34"/>
  <c r="T37" i="34"/>
  <c r="L37" i="34"/>
  <c r="AR36" i="34"/>
  <c r="AJ36" i="34"/>
  <c r="AB36" i="34"/>
  <c r="T36" i="34"/>
  <c r="L36" i="34"/>
  <c r="AC74" i="33"/>
  <c r="AQ54" i="33"/>
  <c r="AN54" i="33"/>
  <c r="AI54" i="33"/>
  <c r="AF54" i="33"/>
  <c r="AB54" i="33"/>
  <c r="AA54" i="33"/>
  <c r="X54" i="33"/>
  <c r="S54" i="33"/>
  <c r="P54" i="33"/>
  <c r="T54" i="33" s="1"/>
  <c r="L54" i="33"/>
  <c r="K54" i="33"/>
  <c r="H54" i="33"/>
  <c r="AQ53" i="33"/>
  <c r="AN53" i="33"/>
  <c r="AI53" i="33"/>
  <c r="AF53" i="33"/>
  <c r="AA53" i="33"/>
  <c r="AB53" i="33" s="1"/>
  <c r="X53" i="33"/>
  <c r="S53" i="33"/>
  <c r="P53" i="33"/>
  <c r="T53" i="33" s="1"/>
  <c r="K53" i="33"/>
  <c r="L53" i="33" s="1"/>
  <c r="H53" i="33"/>
  <c r="AQ52" i="33"/>
  <c r="AN52" i="33"/>
  <c r="AI52" i="33"/>
  <c r="AF52" i="33"/>
  <c r="AB52" i="33"/>
  <c r="AA52" i="33"/>
  <c r="X52" i="33"/>
  <c r="S52" i="33"/>
  <c r="P52" i="33"/>
  <c r="T52" i="33" s="1"/>
  <c r="K52" i="33"/>
  <c r="H52" i="33"/>
  <c r="L52" i="33" s="1"/>
  <c r="AQ51" i="33"/>
  <c r="AR51" i="33" s="1"/>
  <c r="AN51" i="33"/>
  <c r="AI51" i="33"/>
  <c r="AF51" i="33"/>
  <c r="AJ51" i="33" s="1"/>
  <c r="AA51" i="33"/>
  <c r="AB51" i="33" s="1"/>
  <c r="X51" i="33"/>
  <c r="T51" i="33"/>
  <c r="S51" i="33"/>
  <c r="P51" i="33"/>
  <c r="K51" i="33"/>
  <c r="H51" i="33"/>
  <c r="L51" i="33" s="1"/>
  <c r="AR50" i="33"/>
  <c r="AJ50" i="33"/>
  <c r="AB50" i="33"/>
  <c r="T50" i="33"/>
  <c r="L50" i="33"/>
  <c r="AR49" i="33"/>
  <c r="AJ49" i="33"/>
  <c r="AB49" i="33"/>
  <c r="T49" i="33"/>
  <c r="L49" i="33"/>
  <c r="AR48" i="33"/>
  <c r="AJ48" i="33"/>
  <c r="AB48" i="33"/>
  <c r="T48" i="33"/>
  <c r="L48" i="33"/>
  <c r="AR47" i="33"/>
  <c r="AJ47" i="33"/>
  <c r="AB47" i="33"/>
  <c r="T47" i="33"/>
  <c r="L47" i="33"/>
  <c r="AR46" i="33"/>
  <c r="AJ46" i="33"/>
  <c r="AB46" i="33"/>
  <c r="T46" i="33"/>
  <c r="L46" i="33"/>
  <c r="AR45" i="33"/>
  <c r="AJ45" i="33"/>
  <c r="AB45" i="33"/>
  <c r="T45" i="33"/>
  <c r="L45" i="33"/>
  <c r="AR44" i="33"/>
  <c r="AJ44" i="33"/>
  <c r="AB44" i="33"/>
  <c r="T44" i="33"/>
  <c r="L44" i="33"/>
  <c r="AR43" i="33"/>
  <c r="AJ43" i="33"/>
  <c r="AB43" i="33"/>
  <c r="T43" i="33"/>
  <c r="L43" i="33"/>
  <c r="AR42" i="33"/>
  <c r="AJ42" i="33"/>
  <c r="AB42" i="33"/>
  <c r="T42" i="33"/>
  <c r="L42" i="33"/>
  <c r="AR41" i="33"/>
  <c r="AJ41" i="33"/>
  <c r="AB41" i="33"/>
  <c r="T41" i="33"/>
  <c r="L41" i="33"/>
  <c r="AR40" i="33"/>
  <c r="AJ40" i="33"/>
  <c r="AB40" i="33"/>
  <c r="T40" i="33"/>
  <c r="L40" i="33"/>
  <c r="AR39" i="33"/>
  <c r="AJ39" i="33"/>
  <c r="AB39" i="33"/>
  <c r="T39" i="33"/>
  <c r="L39" i="33"/>
  <c r="AR38" i="33"/>
  <c r="AJ38" i="33"/>
  <c r="AB38" i="33"/>
  <c r="T38" i="33"/>
  <c r="L38" i="33"/>
  <c r="AR37" i="33"/>
  <c r="AJ37" i="33"/>
  <c r="AB37" i="33"/>
  <c r="T37" i="33"/>
  <c r="L37" i="33"/>
  <c r="AR36" i="33"/>
  <c r="AJ36" i="33"/>
  <c r="AB36" i="33"/>
  <c r="T36" i="33"/>
  <c r="L36" i="33"/>
  <c r="AC74" i="32"/>
  <c r="AQ54" i="32"/>
  <c r="AN54" i="32"/>
  <c r="AI54" i="32"/>
  <c r="AF54" i="32"/>
  <c r="AB54" i="32"/>
  <c r="AA54" i="32"/>
  <c r="X54" i="32"/>
  <c r="T54" i="32"/>
  <c r="S54" i="32"/>
  <c r="P54" i="32"/>
  <c r="K54" i="32"/>
  <c r="H54" i="32"/>
  <c r="L54" i="32" s="1"/>
  <c r="AQ53" i="32"/>
  <c r="AN53" i="32"/>
  <c r="AI53" i="32"/>
  <c r="AF53" i="32"/>
  <c r="AA53" i="32"/>
  <c r="X53" i="32"/>
  <c r="AB53" i="32" s="1"/>
  <c r="S53" i="32"/>
  <c r="P53" i="32"/>
  <c r="T53" i="32" s="1"/>
  <c r="K53" i="32"/>
  <c r="H53" i="32"/>
  <c r="L53" i="32" s="1"/>
  <c r="AQ52" i="32"/>
  <c r="AN52" i="32"/>
  <c r="AI52" i="32"/>
  <c r="AF52" i="32"/>
  <c r="AA52" i="32"/>
  <c r="X52" i="32"/>
  <c r="AB52" i="32" s="1"/>
  <c r="S52" i="32"/>
  <c r="P52" i="32"/>
  <c r="T52" i="32" s="1"/>
  <c r="L52" i="32"/>
  <c r="K52" i="32"/>
  <c r="H52" i="32"/>
  <c r="AQ51" i="32"/>
  <c r="AN51" i="32"/>
  <c r="AR51" i="32" s="1"/>
  <c r="AI51" i="32"/>
  <c r="AF51" i="32"/>
  <c r="AJ51" i="32" s="1"/>
  <c r="AA51" i="32"/>
  <c r="AB51" i="32" s="1"/>
  <c r="X51" i="32"/>
  <c r="T51" i="32"/>
  <c r="S51" i="32"/>
  <c r="P51" i="32"/>
  <c r="L51" i="32"/>
  <c r="K51" i="32"/>
  <c r="H51" i="32"/>
  <c r="AR50" i="32"/>
  <c r="AJ50" i="32"/>
  <c r="AB50" i="32"/>
  <c r="T50" i="32"/>
  <c r="L50" i="32"/>
  <c r="AR49" i="32"/>
  <c r="AJ49" i="32"/>
  <c r="AB49" i="32"/>
  <c r="T49" i="32"/>
  <c r="L49" i="32"/>
  <c r="AR48" i="32"/>
  <c r="AJ48" i="32"/>
  <c r="AB48" i="32"/>
  <c r="T48" i="32"/>
  <c r="L48" i="32"/>
  <c r="AR47" i="32"/>
  <c r="AJ47" i="32"/>
  <c r="AB47" i="32"/>
  <c r="T47" i="32"/>
  <c r="L47" i="32"/>
  <c r="AR46" i="32"/>
  <c r="AJ46" i="32"/>
  <c r="AB46" i="32"/>
  <c r="T46" i="32"/>
  <c r="L46" i="32"/>
  <c r="AR45" i="32"/>
  <c r="AJ45" i="32"/>
  <c r="AB45" i="32"/>
  <c r="T45" i="32"/>
  <c r="L45" i="32"/>
  <c r="AR44" i="32"/>
  <c r="AJ44" i="32"/>
  <c r="AB44" i="32"/>
  <c r="T44" i="32"/>
  <c r="L44" i="32"/>
  <c r="AR43" i="32"/>
  <c r="AJ43" i="32"/>
  <c r="AB43" i="32"/>
  <c r="T43" i="32"/>
  <c r="L43" i="32"/>
  <c r="AR42" i="32"/>
  <c r="AJ42" i="32"/>
  <c r="AB42" i="32"/>
  <c r="T42" i="32"/>
  <c r="L42" i="32"/>
  <c r="AR41" i="32"/>
  <c r="AJ41" i="32"/>
  <c r="AB41" i="32"/>
  <c r="T41" i="32"/>
  <c r="L41" i="32"/>
  <c r="AR40" i="32"/>
  <c r="AJ40" i="32"/>
  <c r="AB40" i="32"/>
  <c r="T40" i="32"/>
  <c r="L40" i="32"/>
  <c r="AR39" i="32"/>
  <c r="AJ39" i="32"/>
  <c r="AB39" i="32"/>
  <c r="T39" i="32"/>
  <c r="L39" i="32"/>
  <c r="AR38" i="32"/>
  <c r="AJ38" i="32"/>
  <c r="AB38" i="32"/>
  <c r="T38" i="32"/>
  <c r="L38" i="32"/>
  <c r="AR37" i="32"/>
  <c r="AJ37" i="32"/>
  <c r="AB37" i="32"/>
  <c r="T37" i="32"/>
  <c r="L37" i="32"/>
  <c r="AR36" i="32"/>
  <c r="AJ36" i="32"/>
  <c r="AB36" i="32"/>
  <c r="T36" i="32"/>
  <c r="L36" i="32"/>
  <c r="AC74" i="31"/>
  <c r="AQ54" i="31"/>
  <c r="AN54" i="31"/>
  <c r="AI54" i="31"/>
  <c r="AF54" i="31"/>
  <c r="AB54" i="31"/>
  <c r="AA54" i="31"/>
  <c r="X54" i="31"/>
  <c r="S54" i="31"/>
  <c r="T54" i="31" s="1"/>
  <c r="P54" i="31"/>
  <c r="K54" i="31"/>
  <c r="H54" i="31"/>
  <c r="L54" i="31" s="1"/>
  <c r="AQ53" i="31"/>
  <c r="AN53" i="31"/>
  <c r="AI53" i="31"/>
  <c r="AF53" i="31"/>
  <c r="AA53" i="31"/>
  <c r="AB53" i="31" s="1"/>
  <c r="X53" i="31"/>
  <c r="S53" i="31"/>
  <c r="P53" i="31"/>
  <c r="T53" i="31" s="1"/>
  <c r="K53" i="31"/>
  <c r="H53" i="31"/>
  <c r="L53" i="31" s="1"/>
  <c r="AQ52" i="31"/>
  <c r="AN52" i="31"/>
  <c r="AI52" i="31"/>
  <c r="AF52" i="31"/>
  <c r="AA52" i="31"/>
  <c r="X52" i="31"/>
  <c r="AB52" i="31" s="1"/>
  <c r="S52" i="31"/>
  <c r="P52" i="31"/>
  <c r="T52" i="31" s="1"/>
  <c r="L52" i="31"/>
  <c r="K52" i="31"/>
  <c r="H52" i="31"/>
  <c r="AQ51" i="31"/>
  <c r="AR51" i="31" s="1"/>
  <c r="AN51" i="31"/>
  <c r="AI51" i="31"/>
  <c r="AF51" i="31"/>
  <c r="AJ51" i="31" s="1"/>
  <c r="AA51" i="31"/>
  <c r="X51" i="31"/>
  <c r="AB51" i="31" s="1"/>
  <c r="T51" i="31"/>
  <c r="S51" i="31"/>
  <c r="P51" i="31"/>
  <c r="K51" i="31"/>
  <c r="L51" i="31" s="1"/>
  <c r="H51" i="31"/>
  <c r="AR50" i="31"/>
  <c r="AJ50" i="31"/>
  <c r="AB50" i="31"/>
  <c r="T50" i="31"/>
  <c r="L50" i="31"/>
  <c r="AR49" i="31"/>
  <c r="AJ49" i="31"/>
  <c r="AB49" i="31"/>
  <c r="T49" i="31"/>
  <c r="L49" i="31"/>
  <c r="AR48" i="31"/>
  <c r="AJ48" i="31"/>
  <c r="AB48" i="31"/>
  <c r="T48" i="31"/>
  <c r="L48" i="31"/>
  <c r="AR47" i="31"/>
  <c r="AJ47" i="31"/>
  <c r="AB47" i="31"/>
  <c r="T47" i="31"/>
  <c r="L47" i="31"/>
  <c r="AR46" i="31"/>
  <c r="AJ46" i="31"/>
  <c r="AB46" i="31"/>
  <c r="T46" i="31"/>
  <c r="L46" i="31"/>
  <c r="AR45" i="31"/>
  <c r="AJ45" i="31"/>
  <c r="AB45" i="31"/>
  <c r="T45" i="31"/>
  <c r="L45" i="31"/>
  <c r="AR44" i="31"/>
  <c r="AJ44" i="31"/>
  <c r="AB44" i="31"/>
  <c r="T44" i="31"/>
  <c r="L44" i="31"/>
  <c r="AR43" i="31"/>
  <c r="AJ43" i="31"/>
  <c r="AB43" i="31"/>
  <c r="T43" i="31"/>
  <c r="L43" i="31"/>
  <c r="AR42" i="31"/>
  <c r="AJ42" i="31"/>
  <c r="AB42" i="31"/>
  <c r="T42" i="31"/>
  <c r="L42" i="31"/>
  <c r="AR41" i="31"/>
  <c r="AJ41" i="31"/>
  <c r="AB41" i="31"/>
  <c r="T41" i="31"/>
  <c r="L41" i="31"/>
  <c r="AR40" i="31"/>
  <c r="AJ40" i="31"/>
  <c r="AB40" i="31"/>
  <c r="T40" i="31"/>
  <c r="L40" i="31"/>
  <c r="AR39" i="31"/>
  <c r="AJ39" i="31"/>
  <c r="AB39" i="31"/>
  <c r="T39" i="31"/>
  <c r="L39" i="31"/>
  <c r="AR38" i="31"/>
  <c r="AJ38" i="31"/>
  <c r="AB38" i="31"/>
  <c r="T38" i="31"/>
  <c r="L38" i="31"/>
  <c r="AR37" i="31"/>
  <c r="AJ37" i="31"/>
  <c r="AB37" i="31"/>
  <c r="T37" i="31"/>
  <c r="L37" i="31"/>
  <c r="AR36" i="31"/>
  <c r="AJ36" i="31"/>
  <c r="AB36" i="31"/>
  <c r="T36" i="31"/>
  <c r="L36" i="31"/>
  <c r="AC74" i="30"/>
  <c r="AQ54" i="30"/>
  <c r="AN54" i="30"/>
  <c r="AI54" i="30"/>
  <c r="AF54" i="30"/>
  <c r="AB54" i="30"/>
  <c r="AA54" i="30"/>
  <c r="X54" i="30"/>
  <c r="S54" i="30"/>
  <c r="T54" i="30" s="1"/>
  <c r="P54" i="30"/>
  <c r="K54" i="30"/>
  <c r="H54" i="30"/>
  <c r="L54" i="30" s="1"/>
  <c r="AQ53" i="30"/>
  <c r="AN53" i="30"/>
  <c r="AI53" i="30"/>
  <c r="AF53" i="30"/>
  <c r="AA53" i="30"/>
  <c r="AB53" i="30" s="1"/>
  <c r="X53" i="30"/>
  <c r="S53" i="30"/>
  <c r="P53" i="30"/>
  <c r="T53" i="30" s="1"/>
  <c r="K53" i="30"/>
  <c r="H53" i="30"/>
  <c r="L53" i="30" s="1"/>
  <c r="AQ52" i="30"/>
  <c r="AN52" i="30"/>
  <c r="AI52" i="30"/>
  <c r="AF52" i="30"/>
  <c r="AB52" i="30"/>
  <c r="AA52" i="30"/>
  <c r="X52" i="30"/>
  <c r="S52" i="30"/>
  <c r="P52" i="30"/>
  <c r="T52" i="30" s="1"/>
  <c r="K52" i="30"/>
  <c r="H52" i="30"/>
  <c r="L52" i="30" s="1"/>
  <c r="AQ51" i="30"/>
  <c r="AR51" i="30" s="1"/>
  <c r="AN51" i="30"/>
  <c r="AI51" i="30"/>
  <c r="AF51" i="30"/>
  <c r="AJ51" i="30" s="1"/>
  <c r="AA51" i="30"/>
  <c r="AB51" i="30" s="1"/>
  <c r="X51" i="30"/>
  <c r="T51" i="30"/>
  <c r="S51" i="30"/>
  <c r="P51" i="30"/>
  <c r="K51" i="30"/>
  <c r="L51" i="30" s="1"/>
  <c r="H51" i="30"/>
  <c r="AR50" i="30"/>
  <c r="AJ50" i="30"/>
  <c r="AB50" i="30"/>
  <c r="T50" i="30"/>
  <c r="L50" i="30"/>
  <c r="AR49" i="30"/>
  <c r="AJ49" i="30"/>
  <c r="AB49" i="30"/>
  <c r="T49" i="30"/>
  <c r="L49" i="30"/>
  <c r="AR48" i="30"/>
  <c r="AJ48" i="30"/>
  <c r="AB48" i="30"/>
  <c r="T48" i="30"/>
  <c r="L48" i="30"/>
  <c r="AR47" i="30"/>
  <c r="AJ47" i="30"/>
  <c r="AB47" i="30"/>
  <c r="T47" i="30"/>
  <c r="L47" i="30"/>
  <c r="AR46" i="30"/>
  <c r="AJ46" i="30"/>
  <c r="AB46" i="30"/>
  <c r="T46" i="30"/>
  <c r="L46" i="30"/>
  <c r="AR45" i="30"/>
  <c r="AJ45" i="30"/>
  <c r="AB45" i="30"/>
  <c r="T45" i="30"/>
  <c r="L45" i="30"/>
  <c r="AR44" i="30"/>
  <c r="AJ44" i="30"/>
  <c r="AB44" i="30"/>
  <c r="T44" i="30"/>
  <c r="L44" i="30"/>
  <c r="AR43" i="30"/>
  <c r="AJ43" i="30"/>
  <c r="AB43" i="30"/>
  <c r="T43" i="30"/>
  <c r="L43" i="30"/>
  <c r="AR42" i="30"/>
  <c r="AJ42" i="30"/>
  <c r="AB42" i="30"/>
  <c r="T42" i="30"/>
  <c r="L42" i="30"/>
  <c r="AR41" i="30"/>
  <c r="AJ41" i="30"/>
  <c r="AB41" i="30"/>
  <c r="T41" i="30"/>
  <c r="L41" i="30"/>
  <c r="AR40" i="30"/>
  <c r="AJ40" i="30"/>
  <c r="AB40" i="30"/>
  <c r="T40" i="30"/>
  <c r="L40" i="30"/>
  <c r="AR39" i="30"/>
  <c r="AJ39" i="30"/>
  <c r="AB39" i="30"/>
  <c r="T39" i="30"/>
  <c r="L39" i="30"/>
  <c r="AR38" i="30"/>
  <c r="AJ38" i="30"/>
  <c r="AB38" i="30"/>
  <c r="T38" i="30"/>
  <c r="L38" i="30"/>
  <c r="AR37" i="30"/>
  <c r="AJ37" i="30"/>
  <c r="AB37" i="30"/>
  <c r="T37" i="30"/>
  <c r="L37" i="30"/>
  <c r="AR36" i="30"/>
  <c r="AJ36" i="30"/>
  <c r="AB36" i="30"/>
  <c r="T36" i="30"/>
  <c r="L36" i="30"/>
  <c r="AC74" i="29"/>
  <c r="AQ54" i="29"/>
  <c r="AN54" i="29"/>
  <c r="AI54" i="29"/>
  <c r="AF54" i="29"/>
  <c r="AB54" i="29"/>
  <c r="AA54" i="29"/>
  <c r="X54" i="29"/>
  <c r="S54" i="29"/>
  <c r="T54" i="29" s="1"/>
  <c r="P54" i="29"/>
  <c r="L54" i="29"/>
  <c r="K54" i="29"/>
  <c r="H54" i="29"/>
  <c r="AQ53" i="29"/>
  <c r="AN53" i="29"/>
  <c r="AI53" i="29"/>
  <c r="AF53" i="29"/>
  <c r="AB53" i="29"/>
  <c r="AA53" i="29"/>
  <c r="X53" i="29"/>
  <c r="S53" i="29"/>
  <c r="P53" i="29"/>
  <c r="T53" i="29" s="1"/>
  <c r="K53" i="29"/>
  <c r="H53" i="29"/>
  <c r="L53" i="29" s="1"/>
  <c r="AQ52" i="29"/>
  <c r="AN52" i="29"/>
  <c r="AI52" i="29"/>
  <c r="AF52" i="29"/>
  <c r="AB52" i="29"/>
  <c r="AA52" i="29"/>
  <c r="X52" i="29"/>
  <c r="S52" i="29"/>
  <c r="P52" i="29"/>
  <c r="T52" i="29" s="1"/>
  <c r="K52" i="29"/>
  <c r="H52" i="29"/>
  <c r="L52" i="29" s="1"/>
  <c r="AR51" i="29"/>
  <c r="AQ51" i="29"/>
  <c r="AN51" i="29"/>
  <c r="AI51" i="29"/>
  <c r="AF51" i="29"/>
  <c r="AJ51" i="29" s="1"/>
  <c r="AA51" i="29"/>
  <c r="AB51" i="29" s="1"/>
  <c r="X51" i="29"/>
  <c r="S51" i="29"/>
  <c r="P51" i="29"/>
  <c r="T51" i="29" s="1"/>
  <c r="K51" i="29"/>
  <c r="L51" i="29" s="1"/>
  <c r="H51" i="29"/>
  <c r="AR50" i="29"/>
  <c r="AJ50" i="29"/>
  <c r="AB50" i="29"/>
  <c r="T50" i="29"/>
  <c r="L50" i="29"/>
  <c r="AR49" i="29"/>
  <c r="AJ49" i="29"/>
  <c r="AB49" i="29"/>
  <c r="T49" i="29"/>
  <c r="L49" i="29"/>
  <c r="AR48" i="29"/>
  <c r="AJ48" i="29"/>
  <c r="AB48" i="29"/>
  <c r="T48" i="29"/>
  <c r="L48" i="29"/>
  <c r="AR47" i="29"/>
  <c r="AJ47" i="29"/>
  <c r="AB47" i="29"/>
  <c r="T47" i="29"/>
  <c r="L47" i="29"/>
  <c r="AR46" i="29"/>
  <c r="AJ46" i="29"/>
  <c r="AB46" i="29"/>
  <c r="T46" i="29"/>
  <c r="L46" i="29"/>
  <c r="AR45" i="29"/>
  <c r="AJ45" i="29"/>
  <c r="AB45" i="29"/>
  <c r="T45" i="29"/>
  <c r="L45" i="29"/>
  <c r="AR44" i="29"/>
  <c r="AJ44" i="29"/>
  <c r="AB44" i="29"/>
  <c r="T44" i="29"/>
  <c r="L44" i="29"/>
  <c r="AR43" i="29"/>
  <c r="AJ43" i="29"/>
  <c r="AB43" i="29"/>
  <c r="T43" i="29"/>
  <c r="L43" i="29"/>
  <c r="AR42" i="29"/>
  <c r="AJ42" i="29"/>
  <c r="AB42" i="29"/>
  <c r="T42" i="29"/>
  <c r="L42" i="29"/>
  <c r="AR41" i="29"/>
  <c r="AJ41" i="29"/>
  <c r="AB41" i="29"/>
  <c r="T41" i="29"/>
  <c r="L41" i="29"/>
  <c r="AR40" i="29"/>
  <c r="AJ40" i="29"/>
  <c r="AB40" i="29"/>
  <c r="T40" i="29"/>
  <c r="L40" i="29"/>
  <c r="AR39" i="29"/>
  <c r="AJ39" i="29"/>
  <c r="AB39" i="29"/>
  <c r="T39" i="29"/>
  <c r="L39" i="29"/>
  <c r="AR38" i="29"/>
  <c r="AJ38" i="29"/>
  <c r="AB38" i="29"/>
  <c r="T38" i="29"/>
  <c r="L38" i="29"/>
  <c r="AR37" i="29"/>
  <c r="AJ37" i="29"/>
  <c r="AB37" i="29"/>
  <c r="T37" i="29"/>
  <c r="L37" i="29"/>
  <c r="AR36" i="29"/>
  <c r="AJ36" i="29"/>
  <c r="AB36" i="29"/>
  <c r="T36" i="29"/>
  <c r="L36" i="29"/>
  <c r="AC74" i="28"/>
  <c r="AQ54" i="28"/>
  <c r="AN54" i="28"/>
  <c r="AI54" i="28"/>
  <c r="AF54" i="28"/>
  <c r="AB54" i="28"/>
  <c r="AA54" i="28"/>
  <c r="X54" i="28"/>
  <c r="T54" i="28"/>
  <c r="S54" i="28"/>
  <c r="P54" i="28"/>
  <c r="K54" i="28"/>
  <c r="H54" i="28"/>
  <c r="L54" i="28" s="1"/>
  <c r="AQ53" i="28"/>
  <c r="AN53" i="28"/>
  <c r="AI53" i="28"/>
  <c r="AF53" i="28"/>
  <c r="AA53" i="28"/>
  <c r="X53" i="28"/>
  <c r="AB53" i="28" s="1"/>
  <c r="S53" i="28"/>
  <c r="T53" i="28" s="1"/>
  <c r="P53" i="28"/>
  <c r="K53" i="28"/>
  <c r="H53" i="28"/>
  <c r="L53" i="28" s="1"/>
  <c r="AQ52" i="28"/>
  <c r="AN52" i="28"/>
  <c r="AI52" i="28"/>
  <c r="AF52" i="28"/>
  <c r="AA52" i="28"/>
  <c r="X52" i="28"/>
  <c r="AB52" i="28" s="1"/>
  <c r="S52" i="28"/>
  <c r="P52" i="28"/>
  <c r="T52" i="28" s="1"/>
  <c r="K52" i="28"/>
  <c r="H52" i="28"/>
  <c r="L52" i="28" s="1"/>
  <c r="AQ51" i="28"/>
  <c r="AN51" i="28"/>
  <c r="AR51" i="28" s="1"/>
  <c r="AI51" i="28"/>
  <c r="AJ51" i="28" s="1"/>
  <c r="AF51" i="28"/>
  <c r="AA51" i="28"/>
  <c r="AB51" i="28" s="1"/>
  <c r="X51" i="28"/>
  <c r="T51" i="28"/>
  <c r="S51" i="28"/>
  <c r="P51" i="28"/>
  <c r="L51" i="28"/>
  <c r="K51" i="28"/>
  <c r="H51" i="28"/>
  <c r="AR50" i="28"/>
  <c r="AJ50" i="28"/>
  <c r="AB50" i="28"/>
  <c r="T50" i="28"/>
  <c r="L50" i="28"/>
  <c r="AR49" i="28"/>
  <c r="AJ49" i="28"/>
  <c r="AB49" i="28"/>
  <c r="T49" i="28"/>
  <c r="L49" i="28"/>
  <c r="AR48" i="28"/>
  <c r="AJ48" i="28"/>
  <c r="AB48" i="28"/>
  <c r="T48" i="28"/>
  <c r="L48" i="28"/>
  <c r="AR47" i="28"/>
  <c r="AJ47" i="28"/>
  <c r="AB47" i="28"/>
  <c r="T47" i="28"/>
  <c r="L47" i="28"/>
  <c r="AR46" i="28"/>
  <c r="AJ46" i="28"/>
  <c r="AB46" i="28"/>
  <c r="T46" i="28"/>
  <c r="L46" i="28"/>
  <c r="AR45" i="28"/>
  <c r="AJ45" i="28"/>
  <c r="AB45" i="28"/>
  <c r="T45" i="28"/>
  <c r="L45" i="28"/>
  <c r="AR44" i="28"/>
  <c r="AJ44" i="28"/>
  <c r="AB44" i="28"/>
  <c r="T44" i="28"/>
  <c r="L44" i="28"/>
  <c r="AR43" i="28"/>
  <c r="AJ43" i="28"/>
  <c r="AB43" i="28"/>
  <c r="T43" i="28"/>
  <c r="L43" i="28"/>
  <c r="AR42" i="28"/>
  <c r="AJ42" i="28"/>
  <c r="AB42" i="28"/>
  <c r="T42" i="28"/>
  <c r="L42" i="28"/>
  <c r="AR41" i="28"/>
  <c r="AJ41" i="28"/>
  <c r="AB41" i="28"/>
  <c r="T41" i="28"/>
  <c r="L41" i="28"/>
  <c r="AR40" i="28"/>
  <c r="AJ40" i="28"/>
  <c r="AB40" i="28"/>
  <c r="T40" i="28"/>
  <c r="L40" i="28"/>
  <c r="AR39" i="28"/>
  <c r="AJ39" i="28"/>
  <c r="AB39" i="28"/>
  <c r="T39" i="28"/>
  <c r="L39" i="28"/>
  <c r="AR38" i="28"/>
  <c r="AJ38" i="28"/>
  <c r="AB38" i="28"/>
  <c r="T38" i="28"/>
  <c r="L38" i="28"/>
  <c r="AR37" i="28"/>
  <c r="AJ37" i="28"/>
  <c r="AB37" i="28"/>
  <c r="T37" i="28"/>
  <c r="L37" i="28"/>
  <c r="AR36" i="28"/>
  <c r="AJ36" i="28"/>
  <c r="AB36" i="28"/>
  <c r="T36" i="28"/>
  <c r="L36" i="28"/>
  <c r="AC74" i="27"/>
  <c r="AQ54" i="27"/>
  <c r="AN54" i="27"/>
  <c r="AI54" i="27"/>
  <c r="AF54" i="27"/>
  <c r="AB54" i="27"/>
  <c r="AA54" i="27"/>
  <c r="X54" i="27"/>
  <c r="T54" i="27"/>
  <c r="S54" i="27"/>
  <c r="P54" i="27"/>
  <c r="K54" i="27"/>
  <c r="H54" i="27"/>
  <c r="L54" i="27" s="1"/>
  <c r="AQ53" i="27"/>
  <c r="AN53" i="27"/>
  <c r="AI53" i="27"/>
  <c r="AF53" i="27"/>
  <c r="AA53" i="27"/>
  <c r="X53" i="27"/>
  <c r="AB53" i="27" s="1"/>
  <c r="S53" i="27"/>
  <c r="T53" i="27" s="1"/>
  <c r="P53" i="27"/>
  <c r="K53" i="27"/>
  <c r="H53" i="27"/>
  <c r="L53" i="27" s="1"/>
  <c r="AQ52" i="27"/>
  <c r="AN52" i="27"/>
  <c r="AI52" i="27"/>
  <c r="AF52" i="27"/>
  <c r="AA52" i="27"/>
  <c r="X52" i="27"/>
  <c r="AB52" i="27" s="1"/>
  <c r="S52" i="27"/>
  <c r="P52" i="27"/>
  <c r="T52" i="27" s="1"/>
  <c r="K52" i="27"/>
  <c r="H52" i="27"/>
  <c r="L52" i="27" s="1"/>
  <c r="AQ51" i="27"/>
  <c r="AN51" i="27"/>
  <c r="AR51" i="27" s="1"/>
  <c r="AI51" i="27"/>
  <c r="AJ51" i="27" s="1"/>
  <c r="AF51" i="27"/>
  <c r="AA51" i="27"/>
  <c r="AB51" i="27" s="1"/>
  <c r="X51" i="27"/>
  <c r="T51" i="27"/>
  <c r="S51" i="27"/>
  <c r="P51" i="27"/>
  <c r="L51" i="27"/>
  <c r="K51" i="27"/>
  <c r="H51" i="27"/>
  <c r="AR50" i="27"/>
  <c r="AJ50" i="27"/>
  <c r="AB50" i="27"/>
  <c r="T50" i="27"/>
  <c r="L50" i="27"/>
  <c r="AR49" i="27"/>
  <c r="AJ49" i="27"/>
  <c r="AB49" i="27"/>
  <c r="T49" i="27"/>
  <c r="L49" i="27"/>
  <c r="AR48" i="27"/>
  <c r="AJ48" i="27"/>
  <c r="AB48" i="27"/>
  <c r="T48" i="27"/>
  <c r="L48" i="27"/>
  <c r="AR47" i="27"/>
  <c r="AJ47" i="27"/>
  <c r="AB47" i="27"/>
  <c r="T47" i="27"/>
  <c r="L47" i="27"/>
  <c r="AR46" i="27"/>
  <c r="AJ46" i="27"/>
  <c r="AB46" i="27"/>
  <c r="T46" i="27"/>
  <c r="L46" i="27"/>
  <c r="AR45" i="27"/>
  <c r="AJ45" i="27"/>
  <c r="AB45" i="27"/>
  <c r="T45" i="27"/>
  <c r="L45" i="27"/>
  <c r="AR44" i="27"/>
  <c r="AJ44" i="27"/>
  <c r="AB44" i="27"/>
  <c r="T44" i="27"/>
  <c r="L44" i="27"/>
  <c r="AR43" i="27"/>
  <c r="AJ43" i="27"/>
  <c r="AB43" i="27"/>
  <c r="T43" i="27"/>
  <c r="L43" i="27"/>
  <c r="AR42" i="27"/>
  <c r="AJ42" i="27"/>
  <c r="AB42" i="27"/>
  <c r="T42" i="27"/>
  <c r="L42" i="27"/>
  <c r="AR41" i="27"/>
  <c r="AJ41" i="27"/>
  <c r="AB41" i="27"/>
  <c r="T41" i="27"/>
  <c r="L41" i="27"/>
  <c r="AR40" i="27"/>
  <c r="AJ40" i="27"/>
  <c r="AB40" i="27"/>
  <c r="T40" i="27"/>
  <c r="L40" i="27"/>
  <c r="AR39" i="27"/>
  <c r="AJ39" i="27"/>
  <c r="AB39" i="27"/>
  <c r="T39" i="27"/>
  <c r="L39" i="27"/>
  <c r="AR38" i="27"/>
  <c r="AJ38" i="27"/>
  <c r="AB38" i="27"/>
  <c r="T38" i="27"/>
  <c r="L38" i="27"/>
  <c r="AR37" i="27"/>
  <c r="AJ37" i="27"/>
  <c r="AB37" i="27"/>
  <c r="T37" i="27"/>
  <c r="L37" i="27"/>
  <c r="AR36" i="27"/>
  <c r="AJ36" i="27"/>
  <c r="AB36" i="27"/>
  <c r="T36" i="27"/>
  <c r="L36" i="27"/>
  <c r="AC74" i="26"/>
  <c r="AQ54" i="26"/>
  <c r="AN54" i="26"/>
  <c r="AI54" i="26"/>
  <c r="AF54" i="26"/>
  <c r="AB54" i="26"/>
  <c r="AA54" i="26"/>
  <c r="X54" i="26"/>
  <c r="S54" i="26"/>
  <c r="T54" i="26" s="1"/>
  <c r="P54" i="26"/>
  <c r="K54" i="26"/>
  <c r="H54" i="26"/>
  <c r="L54" i="26" s="1"/>
  <c r="AQ53" i="26"/>
  <c r="AN53" i="26"/>
  <c r="AI53" i="26"/>
  <c r="AF53" i="26"/>
  <c r="AA53" i="26"/>
  <c r="AB53" i="26" s="1"/>
  <c r="X53" i="26"/>
  <c r="S53" i="26"/>
  <c r="P53" i="26"/>
  <c r="T53" i="26" s="1"/>
  <c r="K53" i="26"/>
  <c r="H53" i="26"/>
  <c r="L53" i="26" s="1"/>
  <c r="AQ52" i="26"/>
  <c r="AN52" i="26"/>
  <c r="AI52" i="26"/>
  <c r="AF52" i="26"/>
  <c r="AA52" i="26"/>
  <c r="X52" i="26"/>
  <c r="AB52" i="26" s="1"/>
  <c r="S52" i="26"/>
  <c r="P52" i="26"/>
  <c r="T52" i="26" s="1"/>
  <c r="K52" i="26"/>
  <c r="H52" i="26"/>
  <c r="L52" i="26" s="1"/>
  <c r="AQ51" i="26"/>
  <c r="AR51" i="26" s="1"/>
  <c r="AN51" i="26"/>
  <c r="AI51" i="26"/>
  <c r="AF51" i="26"/>
  <c r="AJ51" i="26" s="1"/>
  <c r="AA51" i="26"/>
  <c r="AB51" i="26" s="1"/>
  <c r="X51" i="26"/>
  <c r="T51" i="26"/>
  <c r="S51" i="26"/>
  <c r="P51" i="26"/>
  <c r="K51" i="26"/>
  <c r="L51" i="26" s="1"/>
  <c r="H51" i="26"/>
  <c r="AR50" i="26"/>
  <c r="AJ50" i="26"/>
  <c r="AB50" i="26"/>
  <c r="T50" i="26"/>
  <c r="L50" i="26"/>
  <c r="AR49" i="26"/>
  <c r="AJ49" i="26"/>
  <c r="AB49" i="26"/>
  <c r="T49" i="26"/>
  <c r="L49" i="26"/>
  <c r="AR48" i="26"/>
  <c r="AJ48" i="26"/>
  <c r="AB48" i="26"/>
  <c r="T48" i="26"/>
  <c r="L48" i="26"/>
  <c r="AR47" i="26"/>
  <c r="AJ47" i="26"/>
  <c r="AB47" i="26"/>
  <c r="T47" i="26"/>
  <c r="L47" i="26"/>
  <c r="AR46" i="26"/>
  <c r="AJ46" i="26"/>
  <c r="AB46" i="26"/>
  <c r="T46" i="26"/>
  <c r="L46" i="26"/>
  <c r="AR45" i="26"/>
  <c r="AJ45" i="26"/>
  <c r="AB45" i="26"/>
  <c r="T45" i="26"/>
  <c r="L45" i="26"/>
  <c r="AR44" i="26"/>
  <c r="AJ44" i="26"/>
  <c r="AB44" i="26"/>
  <c r="T44" i="26"/>
  <c r="L44" i="26"/>
  <c r="AR43" i="26"/>
  <c r="AJ43" i="26"/>
  <c r="AB43" i="26"/>
  <c r="T43" i="26"/>
  <c r="L43" i="26"/>
  <c r="AR42" i="26"/>
  <c r="AJ42" i="26"/>
  <c r="AB42" i="26"/>
  <c r="T42" i="26"/>
  <c r="L42" i="26"/>
  <c r="AR41" i="26"/>
  <c r="AJ41" i="26"/>
  <c r="AB41" i="26"/>
  <c r="T41" i="26"/>
  <c r="L41" i="26"/>
  <c r="AR40" i="26"/>
  <c r="AJ40" i="26"/>
  <c r="AB40" i="26"/>
  <c r="T40" i="26"/>
  <c r="L40" i="26"/>
  <c r="AR39" i="26"/>
  <c r="AJ39" i="26"/>
  <c r="AB39" i="26"/>
  <c r="T39" i="26"/>
  <c r="L39" i="26"/>
  <c r="AR38" i="26"/>
  <c r="AJ38" i="26"/>
  <c r="AB38" i="26"/>
  <c r="T38" i="26"/>
  <c r="L38" i="26"/>
  <c r="AR37" i="26"/>
  <c r="AJ37" i="26"/>
  <c r="AB37" i="26"/>
  <c r="T37" i="26"/>
  <c r="L37" i="26"/>
  <c r="AR36" i="26"/>
  <c r="AJ36" i="26"/>
  <c r="AB36" i="26"/>
  <c r="T36" i="26"/>
  <c r="L36" i="26"/>
  <c r="AC74" i="25"/>
  <c r="AQ54" i="25"/>
  <c r="AN54" i="25"/>
  <c r="AI54" i="25"/>
  <c r="AF54" i="25"/>
  <c r="AB54" i="25"/>
  <c r="AA54" i="25"/>
  <c r="X54" i="25"/>
  <c r="S54" i="25"/>
  <c r="T54" i="25" s="1"/>
  <c r="P54" i="25"/>
  <c r="K54" i="25"/>
  <c r="H54" i="25"/>
  <c r="L54" i="25" s="1"/>
  <c r="AQ53" i="25"/>
  <c r="AN53" i="25"/>
  <c r="AI53" i="25"/>
  <c r="AF53" i="25"/>
  <c r="AA53" i="25"/>
  <c r="AB53" i="25" s="1"/>
  <c r="X53" i="25"/>
  <c r="T53" i="25"/>
  <c r="S53" i="25"/>
  <c r="P53" i="25"/>
  <c r="K53" i="25"/>
  <c r="H53" i="25"/>
  <c r="L53" i="25" s="1"/>
  <c r="AQ52" i="25"/>
  <c r="AN52" i="25"/>
  <c r="AI52" i="25"/>
  <c r="AF52" i="25"/>
  <c r="AA52" i="25"/>
  <c r="X52" i="25"/>
  <c r="AB52" i="25" s="1"/>
  <c r="S52" i="25"/>
  <c r="P52" i="25"/>
  <c r="T52" i="25" s="1"/>
  <c r="K52" i="25"/>
  <c r="H52" i="25"/>
  <c r="L52" i="25" s="1"/>
  <c r="AQ51" i="25"/>
  <c r="AR51" i="25" s="1"/>
  <c r="AN51" i="25"/>
  <c r="AJ51" i="25"/>
  <c r="AI51" i="25"/>
  <c r="AF51" i="25"/>
  <c r="AA51" i="25"/>
  <c r="AB51" i="25" s="1"/>
  <c r="X51" i="25"/>
  <c r="T51" i="25"/>
  <c r="S51" i="25"/>
  <c r="P51" i="25"/>
  <c r="K51" i="25"/>
  <c r="H51" i="25"/>
  <c r="L51" i="25" s="1"/>
  <c r="AR50" i="25"/>
  <c r="AJ50" i="25"/>
  <c r="AB50" i="25"/>
  <c r="T50" i="25"/>
  <c r="L50" i="25"/>
  <c r="AR49" i="25"/>
  <c r="AJ49" i="25"/>
  <c r="AB49" i="25"/>
  <c r="T49" i="25"/>
  <c r="L49" i="25"/>
  <c r="AR48" i="25"/>
  <c r="AJ48" i="25"/>
  <c r="AB48" i="25"/>
  <c r="T48" i="25"/>
  <c r="L48" i="25"/>
  <c r="AR47" i="25"/>
  <c r="AJ47" i="25"/>
  <c r="AB47" i="25"/>
  <c r="T47" i="25"/>
  <c r="L47" i="25"/>
  <c r="AR46" i="25"/>
  <c r="AJ46" i="25"/>
  <c r="AB46" i="25"/>
  <c r="T46" i="25"/>
  <c r="L46" i="25"/>
  <c r="AR45" i="25"/>
  <c r="AJ45" i="25"/>
  <c r="AB45" i="25"/>
  <c r="T45" i="25"/>
  <c r="L45" i="25"/>
  <c r="AR44" i="25"/>
  <c r="AJ44" i="25"/>
  <c r="AB44" i="25"/>
  <c r="T44" i="25"/>
  <c r="L44" i="25"/>
  <c r="AR43" i="25"/>
  <c r="AJ43" i="25"/>
  <c r="AB43" i="25"/>
  <c r="T43" i="25"/>
  <c r="L43" i="25"/>
  <c r="AR42" i="25"/>
  <c r="AJ42" i="25"/>
  <c r="AB42" i="25"/>
  <c r="T42" i="25"/>
  <c r="L42" i="25"/>
  <c r="AR41" i="25"/>
  <c r="AJ41" i="25"/>
  <c r="AB41" i="25"/>
  <c r="T41" i="25"/>
  <c r="L41" i="25"/>
  <c r="AR40" i="25"/>
  <c r="AJ40" i="25"/>
  <c r="AB40" i="25"/>
  <c r="T40" i="25"/>
  <c r="L40" i="25"/>
  <c r="AR39" i="25"/>
  <c r="AJ39" i="25"/>
  <c r="AB39" i="25"/>
  <c r="T39" i="25"/>
  <c r="L39" i="25"/>
  <c r="AR38" i="25"/>
  <c r="AJ38" i="25"/>
  <c r="AB38" i="25"/>
  <c r="T38" i="25"/>
  <c r="L38" i="25"/>
  <c r="AR37" i="25"/>
  <c r="AJ37" i="25"/>
  <c r="AB37" i="25"/>
  <c r="T37" i="25"/>
  <c r="L37" i="25"/>
  <c r="AR36" i="25"/>
  <c r="AJ36" i="25"/>
  <c r="AB36" i="25"/>
  <c r="T36" i="25"/>
  <c r="L36" i="25"/>
  <c r="AC74" i="24"/>
  <c r="AQ54" i="24"/>
  <c r="AN54" i="24"/>
  <c r="AI54" i="24"/>
  <c r="AF54" i="24"/>
  <c r="AB54" i="24"/>
  <c r="AA54" i="24"/>
  <c r="X54" i="24"/>
  <c r="T54" i="24"/>
  <c r="S54" i="24"/>
  <c r="P54" i="24"/>
  <c r="L54" i="24"/>
  <c r="K54" i="24"/>
  <c r="H54" i="24"/>
  <c r="AQ53" i="24"/>
  <c r="AN53" i="24"/>
  <c r="AI53" i="24"/>
  <c r="AF53" i="24"/>
  <c r="AA53" i="24"/>
  <c r="X53" i="24"/>
  <c r="AB53" i="24" s="1"/>
  <c r="S53" i="24"/>
  <c r="T53" i="24" s="1"/>
  <c r="P53" i="24"/>
  <c r="K53" i="24"/>
  <c r="H53" i="24"/>
  <c r="L53" i="24" s="1"/>
  <c r="AQ52" i="24"/>
  <c r="AN52" i="24"/>
  <c r="AI52" i="24"/>
  <c r="AF52" i="24"/>
  <c r="AB52" i="24"/>
  <c r="AA52" i="24"/>
  <c r="X52" i="24"/>
  <c r="S52" i="24"/>
  <c r="P52" i="24"/>
  <c r="T52" i="24" s="1"/>
  <c r="K52" i="24"/>
  <c r="H52" i="24"/>
  <c r="L52" i="24" s="1"/>
  <c r="AQ51" i="24"/>
  <c r="AN51" i="24"/>
  <c r="AR51" i="24" s="1"/>
  <c r="AI51" i="24"/>
  <c r="AJ51" i="24" s="1"/>
  <c r="AF51" i="24"/>
  <c r="AA51" i="24"/>
  <c r="AB51" i="24" s="1"/>
  <c r="X51" i="24"/>
  <c r="T51" i="24"/>
  <c r="S51" i="24"/>
  <c r="P51" i="24"/>
  <c r="L51" i="24"/>
  <c r="K51" i="24"/>
  <c r="H51" i="24"/>
  <c r="AR50" i="24"/>
  <c r="AJ50" i="24"/>
  <c r="AB50" i="24"/>
  <c r="T50" i="24"/>
  <c r="L50" i="24"/>
  <c r="AR49" i="24"/>
  <c r="AJ49" i="24"/>
  <c r="AB49" i="24"/>
  <c r="T49" i="24"/>
  <c r="L49" i="24"/>
  <c r="AR48" i="24"/>
  <c r="AJ48" i="24"/>
  <c r="AB48" i="24"/>
  <c r="T48" i="24"/>
  <c r="L48" i="24"/>
  <c r="AR47" i="24"/>
  <c r="AJ47" i="24"/>
  <c r="AB47" i="24"/>
  <c r="T47" i="24"/>
  <c r="L47" i="24"/>
  <c r="AR46" i="24"/>
  <c r="AJ46" i="24"/>
  <c r="AB46" i="24"/>
  <c r="T46" i="24"/>
  <c r="L46" i="24"/>
  <c r="AR45" i="24"/>
  <c r="AJ45" i="24"/>
  <c r="AB45" i="24"/>
  <c r="T45" i="24"/>
  <c r="L45" i="24"/>
  <c r="AR44" i="24"/>
  <c r="AJ44" i="24"/>
  <c r="AB44" i="24"/>
  <c r="T44" i="24"/>
  <c r="L44" i="24"/>
  <c r="AR43" i="24"/>
  <c r="AJ43" i="24"/>
  <c r="AB43" i="24"/>
  <c r="T43" i="24"/>
  <c r="L43" i="24"/>
  <c r="AR42" i="24"/>
  <c r="AJ42" i="24"/>
  <c r="AB42" i="24"/>
  <c r="T42" i="24"/>
  <c r="L42" i="24"/>
  <c r="AR41" i="24"/>
  <c r="AJ41" i="24"/>
  <c r="AB41" i="24"/>
  <c r="T41" i="24"/>
  <c r="L41" i="24"/>
  <c r="AR40" i="24"/>
  <c r="AJ40" i="24"/>
  <c r="AB40" i="24"/>
  <c r="T40" i="24"/>
  <c r="L40" i="24"/>
  <c r="AR39" i="24"/>
  <c r="AJ39" i="24"/>
  <c r="AB39" i="24"/>
  <c r="T39" i="24"/>
  <c r="L39" i="24"/>
  <c r="AR38" i="24"/>
  <c r="AJ38" i="24"/>
  <c r="AB38" i="24"/>
  <c r="T38" i="24"/>
  <c r="L38" i="24"/>
  <c r="AR37" i="24"/>
  <c r="AJ37" i="24"/>
  <c r="AB37" i="24"/>
  <c r="T37" i="24"/>
  <c r="L37" i="24"/>
  <c r="AR36" i="24"/>
  <c r="AJ36" i="24"/>
  <c r="AB36" i="24"/>
  <c r="T36" i="24"/>
  <c r="L36" i="24"/>
  <c r="AC74" i="22"/>
  <c r="AQ54" i="22"/>
  <c r="AN54" i="22"/>
  <c r="AI54" i="22"/>
  <c r="AF54" i="22"/>
  <c r="AB54" i="22"/>
  <c r="AA54" i="22"/>
  <c r="X54" i="22"/>
  <c r="T54" i="22"/>
  <c r="S54" i="22"/>
  <c r="P54" i="22"/>
  <c r="K54" i="22"/>
  <c r="H54" i="22"/>
  <c r="L54" i="22" s="1"/>
  <c r="AQ53" i="22"/>
  <c r="AN53" i="22"/>
  <c r="AI53" i="22"/>
  <c r="AF53" i="22"/>
  <c r="AA53" i="22"/>
  <c r="X53" i="22"/>
  <c r="AB53" i="22" s="1"/>
  <c r="S53" i="22"/>
  <c r="P53" i="22"/>
  <c r="T53" i="22" s="1"/>
  <c r="K53" i="22"/>
  <c r="H53" i="22"/>
  <c r="L53" i="22" s="1"/>
  <c r="AQ52" i="22"/>
  <c r="AN52" i="22"/>
  <c r="AI52" i="22"/>
  <c r="AF52" i="22"/>
  <c r="AA52" i="22"/>
  <c r="X52" i="22"/>
  <c r="AB52" i="22" s="1"/>
  <c r="S52" i="22"/>
  <c r="P52" i="22"/>
  <c r="T52" i="22" s="1"/>
  <c r="L52" i="22"/>
  <c r="K52" i="22"/>
  <c r="H52" i="22"/>
  <c r="AQ51" i="22"/>
  <c r="AN51" i="22"/>
  <c r="AR51" i="22" s="1"/>
  <c r="AI51" i="22"/>
  <c r="AF51" i="22"/>
  <c r="AJ51" i="22" s="1"/>
  <c r="AB51" i="22"/>
  <c r="AA51" i="22"/>
  <c r="X51" i="22"/>
  <c r="T51" i="22"/>
  <c r="S51" i="22"/>
  <c r="P51" i="22"/>
  <c r="L51" i="22"/>
  <c r="K51" i="22"/>
  <c r="H51" i="22"/>
  <c r="AR50" i="22"/>
  <c r="AJ50" i="22"/>
  <c r="AB50" i="22"/>
  <c r="T50" i="22"/>
  <c r="L50" i="22"/>
  <c r="AR49" i="22"/>
  <c r="AJ49" i="22"/>
  <c r="AB49" i="22"/>
  <c r="T49" i="22"/>
  <c r="L49" i="22"/>
  <c r="AR48" i="22"/>
  <c r="AJ48" i="22"/>
  <c r="AB48" i="22"/>
  <c r="T48" i="22"/>
  <c r="L48" i="22"/>
  <c r="AR47" i="22"/>
  <c r="AJ47" i="22"/>
  <c r="AB47" i="22"/>
  <c r="T47" i="22"/>
  <c r="L47" i="22"/>
  <c r="AR46" i="22"/>
  <c r="AJ46" i="22"/>
  <c r="AB46" i="22"/>
  <c r="T46" i="22"/>
  <c r="L46" i="22"/>
  <c r="AR45" i="22"/>
  <c r="AJ45" i="22"/>
  <c r="AB45" i="22"/>
  <c r="T45" i="22"/>
  <c r="L45" i="22"/>
  <c r="AR44" i="22"/>
  <c r="AJ44" i="22"/>
  <c r="AB44" i="22"/>
  <c r="T44" i="22"/>
  <c r="L44" i="22"/>
  <c r="AR43" i="22"/>
  <c r="AJ43" i="22"/>
  <c r="AB43" i="22"/>
  <c r="T43" i="22"/>
  <c r="L43" i="22"/>
  <c r="AR42" i="22"/>
  <c r="AJ42" i="22"/>
  <c r="AB42" i="22"/>
  <c r="T42" i="22"/>
  <c r="L42" i="22"/>
  <c r="AR41" i="22"/>
  <c r="AJ41" i="22"/>
  <c r="AB41" i="22"/>
  <c r="T41" i="22"/>
  <c r="L41" i="22"/>
  <c r="AR40" i="22"/>
  <c r="AJ40" i="22"/>
  <c r="AB40" i="22"/>
  <c r="T40" i="22"/>
  <c r="L40" i="22"/>
  <c r="AR39" i="22"/>
  <c r="AJ39" i="22"/>
  <c r="AB39" i="22"/>
  <c r="T39" i="22"/>
  <c r="L39" i="22"/>
  <c r="AR38" i="22"/>
  <c r="AJ38" i="22"/>
  <c r="AB38" i="22"/>
  <c r="T38" i="22"/>
  <c r="L38" i="22"/>
  <c r="AR37" i="22"/>
  <c r="AJ37" i="22"/>
  <c r="AB37" i="22"/>
  <c r="T37" i="22"/>
  <c r="L37" i="22"/>
  <c r="AR36" i="22"/>
  <c r="AJ36" i="22"/>
  <c r="AB36" i="22"/>
  <c r="T36" i="22"/>
  <c r="L36" i="22"/>
  <c r="AC74" i="21"/>
  <c r="AQ54" i="21"/>
  <c r="AN54" i="21"/>
  <c r="AI54" i="21"/>
  <c r="AF54" i="21"/>
  <c r="AB54" i="21"/>
  <c r="AA54" i="21"/>
  <c r="X54" i="21"/>
  <c r="S54" i="21"/>
  <c r="T54" i="21" s="1"/>
  <c r="P54" i="21"/>
  <c r="K54" i="21"/>
  <c r="H54" i="21"/>
  <c r="L54" i="21" s="1"/>
  <c r="AQ53" i="21"/>
  <c r="AN53" i="21"/>
  <c r="AI53" i="21"/>
  <c r="AF53" i="21"/>
  <c r="AA53" i="21"/>
  <c r="X53" i="21"/>
  <c r="AB53" i="21" s="1"/>
  <c r="S53" i="21"/>
  <c r="P53" i="21"/>
  <c r="T53" i="21" s="1"/>
  <c r="K53" i="21"/>
  <c r="H53" i="21"/>
  <c r="L53" i="21" s="1"/>
  <c r="AQ52" i="21"/>
  <c r="AN52" i="21"/>
  <c r="AI52" i="21"/>
  <c r="AF52" i="21"/>
  <c r="AA52" i="21"/>
  <c r="X52" i="21"/>
  <c r="AB52" i="21" s="1"/>
  <c r="T52" i="21"/>
  <c r="S52" i="21"/>
  <c r="P52" i="21"/>
  <c r="K52" i="21"/>
  <c r="H52" i="21"/>
  <c r="L52" i="21" s="1"/>
  <c r="AQ51" i="21"/>
  <c r="AN51" i="21"/>
  <c r="AR51" i="21" s="1"/>
  <c r="AI51" i="21"/>
  <c r="AF51" i="21"/>
  <c r="AJ51" i="21" s="1"/>
  <c r="AA51" i="21"/>
  <c r="AB51" i="21" s="1"/>
  <c r="X51" i="21"/>
  <c r="T51" i="21"/>
  <c r="S51" i="21"/>
  <c r="P51" i="21"/>
  <c r="K51" i="21"/>
  <c r="H51" i="21"/>
  <c r="L51" i="21" s="1"/>
  <c r="AR50" i="21"/>
  <c r="AJ50" i="21"/>
  <c r="AB50" i="21"/>
  <c r="T50" i="21"/>
  <c r="L50" i="21"/>
  <c r="AR49" i="21"/>
  <c r="AJ49" i="21"/>
  <c r="AB49" i="21"/>
  <c r="T49" i="21"/>
  <c r="L49" i="21"/>
  <c r="AR48" i="21"/>
  <c r="AJ48" i="21"/>
  <c r="AB48" i="21"/>
  <c r="T48" i="21"/>
  <c r="L48" i="21"/>
  <c r="AR47" i="21"/>
  <c r="AJ47" i="21"/>
  <c r="AB47" i="21"/>
  <c r="T47" i="21"/>
  <c r="L47" i="21"/>
  <c r="AR46" i="21"/>
  <c r="AJ46" i="21"/>
  <c r="AB46" i="21"/>
  <c r="T46" i="21"/>
  <c r="L46" i="21"/>
  <c r="AR45" i="21"/>
  <c r="AJ45" i="21"/>
  <c r="AB45" i="21"/>
  <c r="T45" i="21"/>
  <c r="L45" i="21"/>
  <c r="AR44" i="21"/>
  <c r="AJ44" i="21"/>
  <c r="AB44" i="21"/>
  <c r="T44" i="21"/>
  <c r="L44" i="21"/>
  <c r="AR43" i="21"/>
  <c r="AJ43" i="21"/>
  <c r="AB43" i="21"/>
  <c r="T43" i="21"/>
  <c r="L43" i="21"/>
  <c r="AR42" i="21"/>
  <c r="AJ42" i="21"/>
  <c r="AB42" i="21"/>
  <c r="T42" i="21"/>
  <c r="L42" i="21"/>
  <c r="AR41" i="21"/>
  <c r="AJ41" i="21"/>
  <c r="AB41" i="21"/>
  <c r="T41" i="21"/>
  <c r="L41" i="21"/>
  <c r="AR40" i="21"/>
  <c r="AJ40" i="21"/>
  <c r="AB40" i="21"/>
  <c r="T40" i="21"/>
  <c r="L40" i="21"/>
  <c r="AR39" i="21"/>
  <c r="AJ39" i="21"/>
  <c r="AB39" i="21"/>
  <c r="T39" i="21"/>
  <c r="L39" i="21"/>
  <c r="AR38" i="21"/>
  <c r="AJ38" i="21"/>
  <c r="AB38" i="21"/>
  <c r="T38" i="21"/>
  <c r="L38" i="21"/>
  <c r="AR37" i="21"/>
  <c r="AJ37" i="21"/>
  <c r="AB37" i="21"/>
  <c r="T37" i="21"/>
  <c r="L37" i="21"/>
  <c r="AR36" i="21"/>
  <c r="AJ36" i="21"/>
  <c r="AB36" i="21"/>
  <c r="T36" i="21"/>
  <c r="L36" i="21"/>
  <c r="AC74" i="20"/>
  <c r="AQ54" i="20"/>
  <c r="AN54" i="20"/>
  <c r="AI54" i="20"/>
  <c r="AF54" i="20"/>
  <c r="AB54" i="20"/>
  <c r="AA54" i="20"/>
  <c r="X54" i="20"/>
  <c r="S54" i="20"/>
  <c r="T54" i="20" s="1"/>
  <c r="P54" i="20"/>
  <c r="K54" i="20"/>
  <c r="H54" i="20"/>
  <c r="L54" i="20" s="1"/>
  <c r="AQ53" i="20"/>
  <c r="AN53" i="20"/>
  <c r="AI53" i="20"/>
  <c r="AF53" i="20"/>
  <c r="AA53" i="20"/>
  <c r="AB53" i="20" s="1"/>
  <c r="X53" i="20"/>
  <c r="S53" i="20"/>
  <c r="P53" i="20"/>
  <c r="T53" i="20" s="1"/>
  <c r="K53" i="20"/>
  <c r="H53" i="20"/>
  <c r="L53" i="20" s="1"/>
  <c r="AQ52" i="20"/>
  <c r="AN52" i="20"/>
  <c r="AI52" i="20"/>
  <c r="AF52" i="20"/>
  <c r="AA52" i="20"/>
  <c r="X52" i="20"/>
  <c r="AB52" i="20" s="1"/>
  <c r="S52" i="20"/>
  <c r="P52" i="20"/>
  <c r="T52" i="20" s="1"/>
  <c r="L52" i="20"/>
  <c r="K52" i="20"/>
  <c r="H52" i="20"/>
  <c r="AQ51" i="20"/>
  <c r="AR51" i="20" s="1"/>
  <c r="AN51" i="20"/>
  <c r="AI51" i="20"/>
  <c r="AF51" i="20"/>
  <c r="AJ51" i="20" s="1"/>
  <c r="AA51" i="20"/>
  <c r="AB51" i="20" s="1"/>
  <c r="X51" i="20"/>
  <c r="T51" i="20"/>
  <c r="S51" i="20"/>
  <c r="P51" i="20"/>
  <c r="K51" i="20"/>
  <c r="L51" i="20" s="1"/>
  <c r="H51" i="20"/>
  <c r="AR50" i="20"/>
  <c r="AJ50" i="20"/>
  <c r="AB50" i="20"/>
  <c r="T50" i="20"/>
  <c r="L50" i="20"/>
  <c r="AR49" i="20"/>
  <c r="AJ49" i="20"/>
  <c r="AB49" i="20"/>
  <c r="T49" i="20"/>
  <c r="L49" i="20"/>
  <c r="AR48" i="20"/>
  <c r="AJ48" i="20"/>
  <c r="AB48" i="20"/>
  <c r="T48" i="20"/>
  <c r="L48" i="20"/>
  <c r="AR47" i="20"/>
  <c r="AJ47" i="20"/>
  <c r="AB47" i="20"/>
  <c r="T47" i="20"/>
  <c r="L47" i="20"/>
  <c r="AR46" i="20"/>
  <c r="AJ46" i="20"/>
  <c r="AB46" i="20"/>
  <c r="T46" i="20"/>
  <c r="L46" i="20"/>
  <c r="AR45" i="20"/>
  <c r="AJ45" i="20"/>
  <c r="AB45" i="20"/>
  <c r="T45" i="20"/>
  <c r="L45" i="20"/>
  <c r="AR44" i="20"/>
  <c r="AJ44" i="20"/>
  <c r="AB44" i="20"/>
  <c r="T44" i="20"/>
  <c r="L44" i="20"/>
  <c r="AR43" i="20"/>
  <c r="AJ43" i="20"/>
  <c r="AB43" i="20"/>
  <c r="T43" i="20"/>
  <c r="L43" i="20"/>
  <c r="AR42" i="20"/>
  <c r="AJ42" i="20"/>
  <c r="AB42" i="20"/>
  <c r="T42" i="20"/>
  <c r="L42" i="20"/>
  <c r="AR41" i="20"/>
  <c r="AJ41" i="20"/>
  <c r="AB41" i="20"/>
  <c r="T41" i="20"/>
  <c r="L41" i="20"/>
  <c r="AR40" i="20"/>
  <c r="AJ40" i="20"/>
  <c r="AB40" i="20"/>
  <c r="T40" i="20"/>
  <c r="L40" i="20"/>
  <c r="AR39" i="20"/>
  <c r="AJ39" i="20"/>
  <c r="AB39" i="20"/>
  <c r="T39" i="20"/>
  <c r="L39" i="20"/>
  <c r="AR38" i="20"/>
  <c r="AJ38" i="20"/>
  <c r="AB38" i="20"/>
  <c r="T38" i="20"/>
  <c r="L38" i="20"/>
  <c r="AR37" i="20"/>
  <c r="AJ37" i="20"/>
  <c r="AB37" i="20"/>
  <c r="T37" i="20"/>
  <c r="L37" i="20"/>
  <c r="AR36" i="20"/>
  <c r="AJ36" i="20"/>
  <c r="AB36" i="20"/>
  <c r="T36" i="20"/>
  <c r="L36" i="20"/>
  <c r="AC74" i="19"/>
  <c r="AQ54" i="19"/>
  <c r="AN54" i="19"/>
  <c r="AI54" i="19"/>
  <c r="AF54" i="19"/>
  <c r="AB54" i="19"/>
  <c r="AA54" i="19"/>
  <c r="X54" i="19"/>
  <c r="T54" i="19"/>
  <c r="S54" i="19"/>
  <c r="P54" i="19"/>
  <c r="K54" i="19"/>
  <c r="H54" i="19"/>
  <c r="L54" i="19" s="1"/>
  <c r="AQ53" i="19"/>
  <c r="AN53" i="19"/>
  <c r="AI53" i="19"/>
  <c r="AF53" i="19"/>
  <c r="AA53" i="19"/>
  <c r="X53" i="19"/>
  <c r="AB53" i="19" s="1"/>
  <c r="S53" i="19"/>
  <c r="T53" i="19" s="1"/>
  <c r="P53" i="19"/>
  <c r="K53" i="19"/>
  <c r="H53" i="19"/>
  <c r="L53" i="19" s="1"/>
  <c r="AQ52" i="19"/>
  <c r="AN52" i="19"/>
  <c r="AI52" i="19"/>
  <c r="AF52" i="19"/>
  <c r="AA52" i="19"/>
  <c r="X52" i="19"/>
  <c r="AB52" i="19" s="1"/>
  <c r="S52" i="19"/>
  <c r="P52" i="19"/>
  <c r="T52" i="19" s="1"/>
  <c r="K52" i="19"/>
  <c r="H52" i="19"/>
  <c r="L52" i="19" s="1"/>
  <c r="AQ51" i="19"/>
  <c r="AN51" i="19"/>
  <c r="AR51" i="19" s="1"/>
  <c r="AI51" i="19"/>
  <c r="AJ51" i="19" s="1"/>
  <c r="AF51" i="19"/>
  <c r="AA51" i="19"/>
  <c r="AB51" i="19" s="1"/>
  <c r="X51" i="19"/>
  <c r="T51" i="19"/>
  <c r="S51" i="19"/>
  <c r="P51" i="19"/>
  <c r="L51" i="19"/>
  <c r="K51" i="19"/>
  <c r="H51" i="19"/>
  <c r="AR50" i="19"/>
  <c r="AJ50" i="19"/>
  <c r="AB50" i="19"/>
  <c r="T50" i="19"/>
  <c r="L50" i="19"/>
  <c r="AR49" i="19"/>
  <c r="AJ49" i="19"/>
  <c r="AB49" i="19"/>
  <c r="T49" i="19"/>
  <c r="L49" i="19"/>
  <c r="AR48" i="19"/>
  <c r="AJ48" i="19"/>
  <c r="AB48" i="19"/>
  <c r="T48" i="19"/>
  <c r="L48" i="19"/>
  <c r="AR47" i="19"/>
  <c r="AJ47" i="19"/>
  <c r="AB47" i="19"/>
  <c r="T47" i="19"/>
  <c r="L47" i="19"/>
  <c r="AR46" i="19"/>
  <c r="AJ46" i="19"/>
  <c r="AB46" i="19"/>
  <c r="T46" i="19"/>
  <c r="L46" i="19"/>
  <c r="AR45" i="19"/>
  <c r="AJ45" i="19"/>
  <c r="AB45" i="19"/>
  <c r="T45" i="19"/>
  <c r="L45" i="19"/>
  <c r="AR44" i="19"/>
  <c r="AJ44" i="19"/>
  <c r="AB44" i="19"/>
  <c r="T44" i="19"/>
  <c r="L44" i="19"/>
  <c r="AR43" i="19"/>
  <c r="AJ43" i="19"/>
  <c r="AB43" i="19"/>
  <c r="T43" i="19"/>
  <c r="L43" i="19"/>
  <c r="AR42" i="19"/>
  <c r="AJ42" i="19"/>
  <c r="AB42" i="19"/>
  <c r="T42" i="19"/>
  <c r="L42" i="19"/>
  <c r="AR41" i="19"/>
  <c r="AJ41" i="19"/>
  <c r="AB41" i="19"/>
  <c r="T41" i="19"/>
  <c r="L41" i="19"/>
  <c r="AR40" i="19"/>
  <c r="AJ40" i="19"/>
  <c r="AB40" i="19"/>
  <c r="T40" i="19"/>
  <c r="L40" i="19"/>
  <c r="AR39" i="19"/>
  <c r="AJ39" i="19"/>
  <c r="AB39" i="19"/>
  <c r="T39" i="19"/>
  <c r="L39" i="19"/>
  <c r="AR38" i="19"/>
  <c r="AJ38" i="19"/>
  <c r="AB38" i="19"/>
  <c r="T38" i="19"/>
  <c r="L38" i="19"/>
  <c r="AR37" i="19"/>
  <c r="AJ37" i="19"/>
  <c r="AB37" i="19"/>
  <c r="T37" i="19"/>
  <c r="L37" i="19"/>
  <c r="AR36" i="19"/>
  <c r="AJ36" i="19"/>
  <c r="AB36" i="19"/>
  <c r="T36" i="19"/>
  <c r="L36" i="19"/>
  <c r="AC74" i="18"/>
  <c r="AQ54" i="18"/>
  <c r="AN54" i="18"/>
  <c r="AI54" i="18"/>
  <c r="AF54" i="18"/>
  <c r="AB54" i="18"/>
  <c r="AA54" i="18"/>
  <c r="X54" i="18"/>
  <c r="T54" i="18"/>
  <c r="S54" i="18"/>
  <c r="P54" i="18"/>
  <c r="K54" i="18"/>
  <c r="H54" i="18"/>
  <c r="L54" i="18" s="1"/>
  <c r="AQ53" i="18"/>
  <c r="AN53" i="18"/>
  <c r="AI53" i="18"/>
  <c r="AF53" i="18"/>
  <c r="AA53" i="18"/>
  <c r="X53" i="18"/>
  <c r="AB53" i="18" s="1"/>
  <c r="S53" i="18"/>
  <c r="T53" i="18" s="1"/>
  <c r="P53" i="18"/>
  <c r="K53" i="18"/>
  <c r="H53" i="18"/>
  <c r="L53" i="18" s="1"/>
  <c r="AQ52" i="18"/>
  <c r="AN52" i="18"/>
  <c r="AI52" i="18"/>
  <c r="AF52" i="18"/>
  <c r="AA52" i="18"/>
  <c r="X52" i="18"/>
  <c r="AB52" i="18" s="1"/>
  <c r="S52" i="18"/>
  <c r="P52" i="18"/>
  <c r="T52" i="18" s="1"/>
  <c r="K52" i="18"/>
  <c r="H52" i="18"/>
  <c r="L52" i="18" s="1"/>
  <c r="AQ51" i="18"/>
  <c r="AN51" i="18"/>
  <c r="AR51" i="18" s="1"/>
  <c r="AI51" i="18"/>
  <c r="AJ51" i="18" s="1"/>
  <c r="AF51" i="18"/>
  <c r="AA51" i="18"/>
  <c r="AB51" i="18" s="1"/>
  <c r="X51" i="18"/>
  <c r="T51" i="18"/>
  <c r="S51" i="18"/>
  <c r="P51" i="18"/>
  <c r="L51" i="18"/>
  <c r="K51" i="18"/>
  <c r="H51" i="18"/>
  <c r="AR50" i="18"/>
  <c r="AJ50" i="18"/>
  <c r="AB50" i="18"/>
  <c r="T50" i="18"/>
  <c r="L50" i="18"/>
  <c r="AR49" i="18"/>
  <c r="AJ49" i="18"/>
  <c r="AB49" i="18"/>
  <c r="T49" i="18"/>
  <c r="L49" i="18"/>
  <c r="AR48" i="18"/>
  <c r="AJ48" i="18"/>
  <c r="AB48" i="18"/>
  <c r="T48" i="18"/>
  <c r="L48" i="18"/>
  <c r="AR47" i="18"/>
  <c r="AJ47" i="18"/>
  <c r="AB47" i="18"/>
  <c r="T47" i="18"/>
  <c r="L47" i="18"/>
  <c r="AR46" i="18"/>
  <c r="AJ46" i="18"/>
  <c r="AB46" i="18"/>
  <c r="T46" i="18"/>
  <c r="L46" i="18"/>
  <c r="AR45" i="18"/>
  <c r="AJ45" i="18"/>
  <c r="AB45" i="18"/>
  <c r="T45" i="18"/>
  <c r="L45" i="18"/>
  <c r="AR44" i="18"/>
  <c r="AJ44" i="18"/>
  <c r="AB44" i="18"/>
  <c r="T44" i="18"/>
  <c r="L44" i="18"/>
  <c r="AR43" i="18"/>
  <c r="AJ43" i="18"/>
  <c r="AB43" i="18"/>
  <c r="T43" i="18"/>
  <c r="L43" i="18"/>
  <c r="AR42" i="18"/>
  <c r="AJ42" i="18"/>
  <c r="AB42" i="18"/>
  <c r="T42" i="18"/>
  <c r="L42" i="18"/>
  <c r="AR41" i="18"/>
  <c r="AJ41" i="18"/>
  <c r="AB41" i="18"/>
  <c r="T41" i="18"/>
  <c r="L41" i="18"/>
  <c r="AR40" i="18"/>
  <c r="AJ40" i="18"/>
  <c r="AB40" i="18"/>
  <c r="T40" i="18"/>
  <c r="L40" i="18"/>
  <c r="AR39" i="18"/>
  <c r="AJ39" i="18"/>
  <c r="AB39" i="18"/>
  <c r="T39" i="18"/>
  <c r="L39" i="18"/>
  <c r="AR38" i="18"/>
  <c r="AJ38" i="18"/>
  <c r="AB38" i="18"/>
  <c r="T38" i="18"/>
  <c r="L38" i="18"/>
  <c r="AR37" i="18"/>
  <c r="AJ37" i="18"/>
  <c r="AB37" i="18"/>
  <c r="T37" i="18"/>
  <c r="L37" i="18"/>
  <c r="AR36" i="18"/>
  <c r="AJ36" i="18"/>
  <c r="AB36" i="18"/>
  <c r="T36" i="18"/>
  <c r="L36" i="18"/>
  <c r="AC74" i="17"/>
  <c r="AQ54" i="17"/>
  <c r="AN54" i="17"/>
  <c r="AI54" i="17"/>
  <c r="AF54" i="17"/>
  <c r="AB54" i="17"/>
  <c r="AA54" i="17"/>
  <c r="X54" i="17"/>
  <c r="T54" i="17"/>
  <c r="S54" i="17"/>
  <c r="P54" i="17"/>
  <c r="L54" i="17"/>
  <c r="K54" i="17"/>
  <c r="H54" i="17"/>
  <c r="AQ53" i="17"/>
  <c r="AN53" i="17"/>
  <c r="AI53" i="17"/>
  <c r="AF53" i="17"/>
  <c r="AA53" i="17"/>
  <c r="AB53" i="17" s="1"/>
  <c r="X53" i="17"/>
  <c r="S53" i="17"/>
  <c r="P53" i="17"/>
  <c r="T53" i="17" s="1"/>
  <c r="K53" i="17"/>
  <c r="L53" i="17" s="1"/>
  <c r="H53" i="17"/>
  <c r="AQ52" i="17"/>
  <c r="AN52" i="17"/>
  <c r="AI52" i="17"/>
  <c r="AF52" i="17"/>
  <c r="AA52" i="17"/>
  <c r="X52" i="17"/>
  <c r="AB52" i="17" s="1"/>
  <c r="S52" i="17"/>
  <c r="P52" i="17"/>
  <c r="T52" i="17" s="1"/>
  <c r="K52" i="17"/>
  <c r="H52" i="17"/>
  <c r="L52" i="17" s="1"/>
  <c r="AQ51" i="17"/>
  <c r="AN51" i="17"/>
  <c r="AR51" i="17" s="1"/>
  <c r="AI51" i="17"/>
  <c r="AF51" i="17"/>
  <c r="AJ51" i="17" s="1"/>
  <c r="AA51" i="17"/>
  <c r="AB51" i="17" s="1"/>
  <c r="X51" i="17"/>
  <c r="T51" i="17"/>
  <c r="S51" i="17"/>
  <c r="P51" i="17"/>
  <c r="K51" i="17"/>
  <c r="H51" i="17"/>
  <c r="L51" i="17" s="1"/>
  <c r="AR50" i="17"/>
  <c r="AJ50" i="17"/>
  <c r="AB50" i="17"/>
  <c r="T50" i="17"/>
  <c r="L50" i="17"/>
  <c r="AR49" i="17"/>
  <c r="AJ49" i="17"/>
  <c r="AB49" i="17"/>
  <c r="T49" i="17"/>
  <c r="L49" i="17"/>
  <c r="AR48" i="17"/>
  <c r="AJ48" i="17"/>
  <c r="AB48" i="17"/>
  <c r="T48" i="17"/>
  <c r="L48" i="17"/>
  <c r="AR47" i="17"/>
  <c r="AJ47" i="17"/>
  <c r="AB47" i="17"/>
  <c r="T47" i="17"/>
  <c r="L47" i="17"/>
  <c r="AR46" i="17"/>
  <c r="AJ46" i="17"/>
  <c r="AB46" i="17"/>
  <c r="T46" i="17"/>
  <c r="L46" i="17"/>
  <c r="AR45" i="17"/>
  <c r="AJ45" i="17"/>
  <c r="AB45" i="17"/>
  <c r="T45" i="17"/>
  <c r="L45" i="17"/>
  <c r="AR44" i="17"/>
  <c r="AJ44" i="17"/>
  <c r="AB44" i="17"/>
  <c r="T44" i="17"/>
  <c r="L44" i="17"/>
  <c r="AR43" i="17"/>
  <c r="AJ43" i="17"/>
  <c r="AB43" i="17"/>
  <c r="T43" i="17"/>
  <c r="L43" i="17"/>
  <c r="AR42" i="17"/>
  <c r="AJ42" i="17"/>
  <c r="AB42" i="17"/>
  <c r="T42" i="17"/>
  <c r="L42" i="17"/>
  <c r="AR41" i="17"/>
  <c r="AJ41" i="17"/>
  <c r="AB41" i="17"/>
  <c r="T41" i="17"/>
  <c r="L41" i="17"/>
  <c r="AR40" i="17"/>
  <c r="AJ40" i="17"/>
  <c r="AB40" i="17"/>
  <c r="T40" i="17"/>
  <c r="L40" i="17"/>
  <c r="AR39" i="17"/>
  <c r="AJ39" i="17"/>
  <c r="AB39" i="17"/>
  <c r="T39" i="17"/>
  <c r="L39" i="17"/>
  <c r="AR38" i="17"/>
  <c r="AJ38" i="17"/>
  <c r="AB38" i="17"/>
  <c r="T38" i="17"/>
  <c r="L38" i="17"/>
  <c r="AR37" i="17"/>
  <c r="AJ37" i="17"/>
  <c r="AB37" i="17"/>
  <c r="T37" i="17"/>
  <c r="L37" i="17"/>
  <c r="AR36" i="17"/>
  <c r="AJ36" i="17"/>
  <c r="AB36" i="17"/>
  <c r="T36" i="17"/>
  <c r="L36" i="17"/>
  <c r="AC74" i="16"/>
  <c r="AQ54" i="16"/>
  <c r="AN54" i="16"/>
  <c r="AI54" i="16"/>
  <c r="AF54" i="16"/>
  <c r="AB54" i="16"/>
  <c r="AA54" i="16"/>
  <c r="X54" i="16"/>
  <c r="S54" i="16"/>
  <c r="T54" i="16" s="1"/>
  <c r="P54" i="16"/>
  <c r="K54" i="16"/>
  <c r="H54" i="16"/>
  <c r="L54" i="16" s="1"/>
  <c r="AQ53" i="16"/>
  <c r="AN53" i="16"/>
  <c r="AI53" i="16"/>
  <c r="AF53" i="16"/>
  <c r="AA53" i="16"/>
  <c r="AB53" i="16" s="1"/>
  <c r="X53" i="16"/>
  <c r="S53" i="16"/>
  <c r="P53" i="16"/>
  <c r="T53" i="16" s="1"/>
  <c r="K53" i="16"/>
  <c r="H53" i="16"/>
  <c r="L53" i="16" s="1"/>
  <c r="AQ52" i="16"/>
  <c r="AN52" i="16"/>
  <c r="AI52" i="16"/>
  <c r="AF52" i="16"/>
  <c r="AA52" i="16"/>
  <c r="X52" i="16"/>
  <c r="AB52" i="16" s="1"/>
  <c r="S52" i="16"/>
  <c r="P52" i="16"/>
  <c r="T52" i="16" s="1"/>
  <c r="K52" i="16"/>
  <c r="H52" i="16"/>
  <c r="L52" i="16" s="1"/>
  <c r="AQ51" i="16"/>
  <c r="AR51" i="16" s="1"/>
  <c r="AN51" i="16"/>
  <c r="AI51" i="16"/>
  <c r="AF51" i="16"/>
  <c r="AJ51" i="16" s="1"/>
  <c r="AA51" i="16"/>
  <c r="AB51" i="16" s="1"/>
  <c r="X51" i="16"/>
  <c r="T51" i="16"/>
  <c r="S51" i="16"/>
  <c r="P51" i="16"/>
  <c r="K51" i="16"/>
  <c r="L51" i="16" s="1"/>
  <c r="H51" i="16"/>
  <c r="AR50" i="16"/>
  <c r="AJ50" i="16"/>
  <c r="AB50" i="16"/>
  <c r="T50" i="16"/>
  <c r="L50" i="16"/>
  <c r="AR49" i="16"/>
  <c r="AJ49" i="16"/>
  <c r="AB49" i="16"/>
  <c r="T49" i="16"/>
  <c r="L49" i="16"/>
  <c r="AR48" i="16"/>
  <c r="AJ48" i="16"/>
  <c r="AB48" i="16"/>
  <c r="T48" i="16"/>
  <c r="L48" i="16"/>
  <c r="AR47" i="16"/>
  <c r="AJ47" i="16"/>
  <c r="AB47" i="16"/>
  <c r="T47" i="16"/>
  <c r="L47" i="16"/>
  <c r="AR46" i="16"/>
  <c r="AJ46" i="16"/>
  <c r="AB46" i="16"/>
  <c r="T46" i="16"/>
  <c r="L46" i="16"/>
  <c r="AR45" i="16"/>
  <c r="AJ45" i="16"/>
  <c r="AB45" i="16"/>
  <c r="T45" i="16"/>
  <c r="L45" i="16"/>
  <c r="AR44" i="16"/>
  <c r="AJ44" i="16"/>
  <c r="AB44" i="16"/>
  <c r="T44" i="16"/>
  <c r="L44" i="16"/>
  <c r="AR43" i="16"/>
  <c r="AJ43" i="16"/>
  <c r="AB43" i="16"/>
  <c r="T43" i="16"/>
  <c r="L43" i="16"/>
  <c r="AR42" i="16"/>
  <c r="AJ42" i="16"/>
  <c r="AB42" i="16"/>
  <c r="T42" i="16"/>
  <c r="L42" i="16"/>
  <c r="AR41" i="16"/>
  <c r="AJ41" i="16"/>
  <c r="AB41" i="16"/>
  <c r="T41" i="16"/>
  <c r="L41" i="16"/>
  <c r="AR40" i="16"/>
  <c r="AJ40" i="16"/>
  <c r="AB40" i="16"/>
  <c r="T40" i="16"/>
  <c r="L40" i="16"/>
  <c r="AR39" i="16"/>
  <c r="AJ39" i="16"/>
  <c r="AB39" i="16"/>
  <c r="T39" i="16"/>
  <c r="L39" i="16"/>
  <c r="AR38" i="16"/>
  <c r="AJ38" i="16"/>
  <c r="AB38" i="16"/>
  <c r="T38" i="16"/>
  <c r="L38" i="16"/>
  <c r="AR37" i="16"/>
  <c r="AJ37" i="16"/>
  <c r="AB37" i="16"/>
  <c r="T37" i="16"/>
  <c r="L37" i="16"/>
  <c r="AR36" i="16"/>
  <c r="AJ36" i="16"/>
  <c r="AB36" i="16"/>
  <c r="T36" i="16"/>
  <c r="L36" i="16"/>
  <c r="AC74" i="15"/>
  <c r="AQ54" i="15"/>
  <c r="AN54" i="15"/>
  <c r="AI54" i="15"/>
  <c r="AF54" i="15"/>
  <c r="AB54" i="15"/>
  <c r="AA54" i="15"/>
  <c r="X54" i="15"/>
  <c r="T54" i="15"/>
  <c r="S54" i="15"/>
  <c r="P54" i="15"/>
  <c r="K54" i="15"/>
  <c r="H54" i="15"/>
  <c r="L54" i="15" s="1"/>
  <c r="AQ53" i="15"/>
  <c r="AN53" i="15"/>
  <c r="AI53" i="15"/>
  <c r="AF53" i="15"/>
  <c r="AA53" i="15"/>
  <c r="X53" i="15"/>
  <c r="AB53" i="15" s="1"/>
  <c r="T53" i="15"/>
  <c r="S53" i="15"/>
  <c r="P53" i="15"/>
  <c r="K53" i="15"/>
  <c r="H53" i="15"/>
  <c r="L53" i="15" s="1"/>
  <c r="AQ52" i="15"/>
  <c r="AN52" i="15"/>
  <c r="AI52" i="15"/>
  <c r="AF52" i="15"/>
  <c r="AA52" i="15"/>
  <c r="X52" i="15"/>
  <c r="AB52" i="15" s="1"/>
  <c r="S52" i="15"/>
  <c r="T52" i="15" s="1"/>
  <c r="P52" i="15"/>
  <c r="K52" i="15"/>
  <c r="H52" i="15"/>
  <c r="L52" i="15" s="1"/>
  <c r="AQ51" i="15"/>
  <c r="AN51" i="15"/>
  <c r="AR51" i="15" s="1"/>
  <c r="AJ51" i="15"/>
  <c r="AI51" i="15"/>
  <c r="AF51" i="15"/>
  <c r="AA51" i="15"/>
  <c r="AB51" i="15" s="1"/>
  <c r="X51" i="15"/>
  <c r="T51" i="15"/>
  <c r="S51" i="15"/>
  <c r="P51" i="15"/>
  <c r="L51" i="15"/>
  <c r="K51" i="15"/>
  <c r="H51" i="15"/>
  <c r="AR50" i="15"/>
  <c r="AJ50" i="15"/>
  <c r="AB50" i="15"/>
  <c r="T50" i="15"/>
  <c r="L50" i="15"/>
  <c r="AR49" i="15"/>
  <c r="AJ49" i="15"/>
  <c r="AB49" i="15"/>
  <c r="T49" i="15"/>
  <c r="L49" i="15"/>
  <c r="AR48" i="15"/>
  <c r="AJ48" i="15"/>
  <c r="AB48" i="15"/>
  <c r="T48" i="15"/>
  <c r="L48" i="15"/>
  <c r="AR47" i="15"/>
  <c r="AJ47" i="15"/>
  <c r="AB47" i="15"/>
  <c r="T47" i="15"/>
  <c r="L47" i="15"/>
  <c r="AR46" i="15"/>
  <c r="AJ46" i="15"/>
  <c r="AB46" i="15"/>
  <c r="T46" i="15"/>
  <c r="L46" i="15"/>
  <c r="AR45" i="15"/>
  <c r="AJ45" i="15"/>
  <c r="AB45" i="15"/>
  <c r="T45" i="15"/>
  <c r="L45" i="15"/>
  <c r="AR44" i="15"/>
  <c r="AJ44" i="15"/>
  <c r="AB44" i="15"/>
  <c r="T44" i="15"/>
  <c r="L44" i="15"/>
  <c r="AR43" i="15"/>
  <c r="AJ43" i="15"/>
  <c r="AB43" i="15"/>
  <c r="T43" i="15"/>
  <c r="L43" i="15"/>
  <c r="AR42" i="15"/>
  <c r="AJ42" i="15"/>
  <c r="AB42" i="15"/>
  <c r="T42" i="15"/>
  <c r="L42" i="15"/>
  <c r="AR41" i="15"/>
  <c r="AJ41" i="15"/>
  <c r="AB41" i="15"/>
  <c r="T41" i="15"/>
  <c r="L41" i="15"/>
  <c r="AR40" i="15"/>
  <c r="AJ40" i="15"/>
  <c r="AB40" i="15"/>
  <c r="T40" i="15"/>
  <c r="L40" i="15"/>
  <c r="AR39" i="15"/>
  <c r="AJ39" i="15"/>
  <c r="AB39" i="15"/>
  <c r="T39" i="15"/>
  <c r="L39" i="15"/>
  <c r="AR38" i="15"/>
  <c r="AJ38" i="15"/>
  <c r="AB38" i="15"/>
  <c r="T38" i="15"/>
  <c r="L38" i="15"/>
  <c r="AR37" i="15"/>
  <c r="AJ37" i="15"/>
  <c r="AB37" i="15"/>
  <c r="T37" i="15"/>
  <c r="L37" i="15"/>
  <c r="AR36" i="15"/>
  <c r="AJ36" i="15"/>
  <c r="AB36" i="15"/>
  <c r="T36" i="15"/>
  <c r="L36" i="15"/>
  <c r="AC74" i="14"/>
  <c r="AQ54" i="14"/>
  <c r="AN54" i="14"/>
  <c r="AI54" i="14"/>
  <c r="AF54" i="14"/>
  <c r="AB54" i="14"/>
  <c r="AA54" i="14"/>
  <c r="X54" i="14"/>
  <c r="S54" i="14"/>
  <c r="T54" i="14" s="1"/>
  <c r="P54" i="14"/>
  <c r="K54" i="14"/>
  <c r="H54" i="14"/>
  <c r="L54" i="14" s="1"/>
  <c r="AQ53" i="14"/>
  <c r="AN53" i="14"/>
  <c r="AI53" i="14"/>
  <c r="AF53" i="14"/>
  <c r="AA53" i="14"/>
  <c r="AB53" i="14" s="1"/>
  <c r="X53" i="14"/>
  <c r="S53" i="14"/>
  <c r="P53" i="14"/>
  <c r="T53" i="14" s="1"/>
  <c r="K53" i="14"/>
  <c r="H53" i="14"/>
  <c r="L53" i="14" s="1"/>
  <c r="AQ52" i="14"/>
  <c r="AN52" i="14"/>
  <c r="AI52" i="14"/>
  <c r="AF52" i="14"/>
  <c r="AA52" i="14"/>
  <c r="X52" i="14"/>
  <c r="AB52" i="14" s="1"/>
  <c r="S52" i="14"/>
  <c r="P52" i="14"/>
  <c r="T52" i="14" s="1"/>
  <c r="K52" i="14"/>
  <c r="H52" i="14"/>
  <c r="L52" i="14" s="1"/>
  <c r="AQ51" i="14"/>
  <c r="AN51" i="14"/>
  <c r="AR51" i="14" s="1"/>
  <c r="AI51" i="14"/>
  <c r="AF51" i="14"/>
  <c r="AJ51" i="14" s="1"/>
  <c r="AA51" i="14"/>
  <c r="X51" i="14"/>
  <c r="AB51" i="14" s="1"/>
  <c r="T51" i="14"/>
  <c r="S51" i="14"/>
  <c r="P51" i="14"/>
  <c r="K51" i="14"/>
  <c r="L51" i="14" s="1"/>
  <c r="H51" i="14"/>
  <c r="AR50" i="14"/>
  <c r="AJ50" i="14"/>
  <c r="AB50" i="14"/>
  <c r="T50" i="14"/>
  <c r="L50" i="14"/>
  <c r="AR49" i="14"/>
  <c r="AJ49" i="14"/>
  <c r="AB49" i="14"/>
  <c r="T49" i="14"/>
  <c r="L49" i="14"/>
  <c r="AR48" i="14"/>
  <c r="AJ48" i="14"/>
  <c r="AB48" i="14"/>
  <c r="T48" i="14"/>
  <c r="L48" i="14"/>
  <c r="AR47" i="14"/>
  <c r="AJ47" i="14"/>
  <c r="AB47" i="14"/>
  <c r="T47" i="14"/>
  <c r="L47" i="14"/>
  <c r="AR46" i="14"/>
  <c r="AJ46" i="14"/>
  <c r="AB46" i="14"/>
  <c r="T46" i="14"/>
  <c r="L46" i="14"/>
  <c r="AR45" i="14"/>
  <c r="AJ45" i="14"/>
  <c r="AB45" i="14"/>
  <c r="T45" i="14"/>
  <c r="L45" i="14"/>
  <c r="AR44" i="14"/>
  <c r="AJ44" i="14"/>
  <c r="AB44" i="14"/>
  <c r="T44" i="14"/>
  <c r="L44" i="14"/>
  <c r="AR43" i="14"/>
  <c r="AJ43" i="14"/>
  <c r="AB43" i="14"/>
  <c r="T43" i="14"/>
  <c r="L43" i="14"/>
  <c r="AR42" i="14"/>
  <c r="AJ42" i="14"/>
  <c r="AB42" i="14"/>
  <c r="T42" i="14"/>
  <c r="L42" i="14"/>
  <c r="AR41" i="14"/>
  <c r="AJ41" i="14"/>
  <c r="AB41" i="14"/>
  <c r="T41" i="14"/>
  <c r="L41" i="14"/>
  <c r="AR40" i="14"/>
  <c r="AJ40" i="14"/>
  <c r="AB40" i="14"/>
  <c r="T40" i="14"/>
  <c r="L40" i="14"/>
  <c r="AR39" i="14"/>
  <c r="AJ39" i="14"/>
  <c r="AB39" i="14"/>
  <c r="T39" i="14"/>
  <c r="L39" i="14"/>
  <c r="AR38" i="14"/>
  <c r="AJ38" i="14"/>
  <c r="AB38" i="14"/>
  <c r="T38" i="14"/>
  <c r="L38" i="14"/>
  <c r="AR37" i="14"/>
  <c r="AJ37" i="14"/>
  <c r="AB37" i="14"/>
  <c r="T37" i="14"/>
  <c r="L37" i="14"/>
  <c r="AR36" i="14"/>
  <c r="AJ36" i="14"/>
  <c r="AB36" i="14"/>
  <c r="T36" i="14"/>
  <c r="L36" i="14"/>
  <c r="AC74" i="13"/>
  <c r="AQ54" i="13"/>
  <c r="AN54" i="13"/>
  <c r="AI54" i="13"/>
  <c r="AF54" i="13"/>
  <c r="AB54" i="13"/>
  <c r="AA54" i="13"/>
  <c r="X54" i="13"/>
  <c r="S54" i="13"/>
  <c r="T54" i="13" s="1"/>
  <c r="P54" i="13"/>
  <c r="K54" i="13"/>
  <c r="H54" i="13"/>
  <c r="L54" i="13" s="1"/>
  <c r="AQ53" i="13"/>
  <c r="AN53" i="13"/>
  <c r="AI53" i="13"/>
  <c r="AF53" i="13"/>
  <c r="AA53" i="13"/>
  <c r="AB53" i="13" s="1"/>
  <c r="X53" i="13"/>
  <c r="S53" i="13"/>
  <c r="P53" i="13"/>
  <c r="T53" i="13" s="1"/>
  <c r="K53" i="13"/>
  <c r="H53" i="13"/>
  <c r="L53" i="13" s="1"/>
  <c r="AQ52" i="13"/>
  <c r="AN52" i="13"/>
  <c r="AI52" i="13"/>
  <c r="AF52" i="13"/>
  <c r="AA52" i="13"/>
  <c r="X52" i="13"/>
  <c r="AB52" i="13" s="1"/>
  <c r="S52" i="13"/>
  <c r="P52" i="13"/>
  <c r="T52" i="13" s="1"/>
  <c r="K52" i="13"/>
  <c r="H52" i="13"/>
  <c r="L52" i="13" s="1"/>
  <c r="AQ51" i="13"/>
  <c r="AR51" i="13" s="1"/>
  <c r="AN51" i="13"/>
  <c r="AI51" i="13"/>
  <c r="AF51" i="13"/>
  <c r="AJ51" i="13" s="1"/>
  <c r="AA51" i="13"/>
  <c r="AB51" i="13" s="1"/>
  <c r="X51" i="13"/>
  <c r="T51" i="13"/>
  <c r="S51" i="13"/>
  <c r="P51" i="13"/>
  <c r="K51" i="13"/>
  <c r="L51" i="13" s="1"/>
  <c r="H51" i="13"/>
  <c r="AR50" i="13"/>
  <c r="AJ50" i="13"/>
  <c r="AB50" i="13"/>
  <c r="T50" i="13"/>
  <c r="L50" i="13"/>
  <c r="AR49" i="13"/>
  <c r="AJ49" i="13"/>
  <c r="AB49" i="13"/>
  <c r="T49" i="13"/>
  <c r="L49" i="13"/>
  <c r="AR48" i="13"/>
  <c r="AJ48" i="13"/>
  <c r="AB48" i="13"/>
  <c r="T48" i="13"/>
  <c r="L48" i="13"/>
  <c r="AR47" i="13"/>
  <c r="AJ47" i="13"/>
  <c r="AB47" i="13"/>
  <c r="T47" i="13"/>
  <c r="L47" i="13"/>
  <c r="AR46" i="13"/>
  <c r="AJ46" i="13"/>
  <c r="AB46" i="13"/>
  <c r="T46" i="13"/>
  <c r="L46" i="13"/>
  <c r="AR45" i="13"/>
  <c r="AJ45" i="13"/>
  <c r="AB45" i="13"/>
  <c r="T45" i="13"/>
  <c r="L45" i="13"/>
  <c r="AR44" i="13"/>
  <c r="AJ44" i="13"/>
  <c r="AB44" i="13"/>
  <c r="T44" i="13"/>
  <c r="L44" i="13"/>
  <c r="AR43" i="13"/>
  <c r="AJ43" i="13"/>
  <c r="AB43" i="13"/>
  <c r="T43" i="13"/>
  <c r="L43" i="13"/>
  <c r="AR42" i="13"/>
  <c r="AJ42" i="13"/>
  <c r="AB42" i="13"/>
  <c r="T42" i="13"/>
  <c r="L42" i="13"/>
  <c r="AR41" i="13"/>
  <c r="AJ41" i="13"/>
  <c r="AB41" i="13"/>
  <c r="T41" i="13"/>
  <c r="L41" i="13"/>
  <c r="AR40" i="13"/>
  <c r="AJ40" i="13"/>
  <c r="AB40" i="13"/>
  <c r="T40" i="13"/>
  <c r="L40" i="13"/>
  <c r="AR39" i="13"/>
  <c r="AJ39" i="13"/>
  <c r="AB39" i="13"/>
  <c r="T39" i="13"/>
  <c r="L39" i="13"/>
  <c r="AR38" i="13"/>
  <c r="AJ38" i="13"/>
  <c r="AB38" i="13"/>
  <c r="T38" i="13"/>
  <c r="L38" i="13"/>
  <c r="AR37" i="13"/>
  <c r="AJ37" i="13"/>
  <c r="AB37" i="13"/>
  <c r="T37" i="13"/>
  <c r="L37" i="13"/>
  <c r="AR36" i="13"/>
  <c r="AJ36" i="13"/>
  <c r="AB36" i="13"/>
  <c r="T36" i="13"/>
  <c r="L36" i="13"/>
  <c r="AC74" i="12"/>
  <c r="AQ54" i="12"/>
  <c r="AN54" i="12"/>
  <c r="AI54" i="12"/>
  <c r="AF54" i="12"/>
  <c r="AB54" i="12"/>
  <c r="AA54" i="12"/>
  <c r="X54" i="12"/>
  <c r="S54" i="12"/>
  <c r="T54" i="12" s="1"/>
  <c r="P54" i="12"/>
  <c r="K54" i="12"/>
  <c r="H54" i="12"/>
  <c r="L54" i="12" s="1"/>
  <c r="AQ53" i="12"/>
  <c r="AN53" i="12"/>
  <c r="AI53" i="12"/>
  <c r="AF53" i="12"/>
  <c r="AA53" i="12"/>
  <c r="X53" i="12"/>
  <c r="AB53" i="12" s="1"/>
  <c r="S53" i="12"/>
  <c r="P53" i="12"/>
  <c r="T53" i="12" s="1"/>
  <c r="K53" i="12"/>
  <c r="H53" i="12"/>
  <c r="L53" i="12" s="1"/>
  <c r="AQ52" i="12"/>
  <c r="AN52" i="12"/>
  <c r="AI52" i="12"/>
  <c r="AF52" i="12"/>
  <c r="AA52" i="12"/>
  <c r="X52" i="12"/>
  <c r="AB52" i="12" s="1"/>
  <c r="T52" i="12"/>
  <c r="S52" i="12"/>
  <c r="P52" i="12"/>
  <c r="K52" i="12"/>
  <c r="H52" i="12"/>
  <c r="L52" i="12" s="1"/>
  <c r="AQ51" i="12"/>
  <c r="AN51" i="12"/>
  <c r="AR51" i="12" s="1"/>
  <c r="AI51" i="12"/>
  <c r="AF51" i="12"/>
  <c r="AJ51" i="12" s="1"/>
  <c r="AA51" i="12"/>
  <c r="AB51" i="12" s="1"/>
  <c r="X51" i="12"/>
  <c r="T51" i="12"/>
  <c r="S51" i="12"/>
  <c r="P51" i="12"/>
  <c r="K51" i="12"/>
  <c r="L51" i="12" s="1"/>
  <c r="H51" i="12"/>
  <c r="AR50" i="12"/>
  <c r="AJ50" i="12"/>
  <c r="AB50" i="12"/>
  <c r="T50" i="12"/>
  <c r="L50" i="12"/>
  <c r="AR49" i="12"/>
  <c r="AJ49" i="12"/>
  <c r="AB49" i="12"/>
  <c r="T49" i="12"/>
  <c r="L49" i="12"/>
  <c r="AR48" i="12"/>
  <c r="AJ48" i="12"/>
  <c r="AB48" i="12"/>
  <c r="T48" i="12"/>
  <c r="L48" i="12"/>
  <c r="AR47" i="12"/>
  <c r="AJ47" i="12"/>
  <c r="AB47" i="12"/>
  <c r="T47" i="12"/>
  <c r="L47" i="12"/>
  <c r="AR46" i="12"/>
  <c r="AJ46" i="12"/>
  <c r="AB46" i="12"/>
  <c r="T46" i="12"/>
  <c r="L46" i="12"/>
  <c r="AR45" i="12"/>
  <c r="AJ45" i="12"/>
  <c r="AB45" i="12"/>
  <c r="T45" i="12"/>
  <c r="L45" i="12"/>
  <c r="AR44" i="12"/>
  <c r="AJ44" i="12"/>
  <c r="AB44" i="12"/>
  <c r="T44" i="12"/>
  <c r="L44" i="12"/>
  <c r="AR43" i="12"/>
  <c r="AJ43" i="12"/>
  <c r="AB43" i="12"/>
  <c r="T43" i="12"/>
  <c r="L43" i="12"/>
  <c r="AR42" i="12"/>
  <c r="AJ42" i="12"/>
  <c r="AB42" i="12"/>
  <c r="T42" i="12"/>
  <c r="L42" i="12"/>
  <c r="AR41" i="12"/>
  <c r="AJ41" i="12"/>
  <c r="AB41" i="12"/>
  <c r="T41" i="12"/>
  <c r="L41" i="12"/>
  <c r="AR40" i="12"/>
  <c r="AJ40" i="12"/>
  <c r="AB40" i="12"/>
  <c r="T40" i="12"/>
  <c r="L40" i="12"/>
  <c r="AR39" i="12"/>
  <c r="AJ39" i="12"/>
  <c r="AB39" i="12"/>
  <c r="T39" i="12"/>
  <c r="L39" i="12"/>
  <c r="AR38" i="12"/>
  <c r="AJ38" i="12"/>
  <c r="AB38" i="12"/>
  <c r="T38" i="12"/>
  <c r="L38" i="12"/>
  <c r="AR37" i="12"/>
  <c r="AJ37" i="12"/>
  <c r="AB37" i="12"/>
  <c r="T37" i="12"/>
  <c r="L37" i="12"/>
  <c r="AR36" i="12"/>
  <c r="AJ36" i="12"/>
  <c r="AB36" i="12"/>
  <c r="T36" i="12"/>
  <c r="L36" i="12"/>
  <c r="AC74" i="11"/>
  <c r="AQ54" i="11"/>
  <c r="AN54" i="11"/>
  <c r="AI54" i="11"/>
  <c r="AF54" i="11"/>
  <c r="AB54" i="11"/>
  <c r="AA54" i="11"/>
  <c r="X54" i="11"/>
  <c r="S54" i="11"/>
  <c r="T54" i="11" s="1"/>
  <c r="P54" i="11"/>
  <c r="K54" i="11"/>
  <c r="H54" i="11"/>
  <c r="L54" i="11" s="1"/>
  <c r="AQ53" i="11"/>
  <c r="AN53" i="11"/>
  <c r="AI53" i="11"/>
  <c r="AF53" i="11"/>
  <c r="AA53" i="11"/>
  <c r="AB53" i="11" s="1"/>
  <c r="X53" i="11"/>
  <c r="T53" i="11"/>
  <c r="S53" i="11"/>
  <c r="P53" i="11"/>
  <c r="K53" i="11"/>
  <c r="H53" i="11"/>
  <c r="L53" i="11" s="1"/>
  <c r="AQ52" i="11"/>
  <c r="AN52" i="11"/>
  <c r="AI52" i="11"/>
  <c r="AF52" i="11"/>
  <c r="AA52" i="11"/>
  <c r="X52" i="11"/>
  <c r="AB52" i="11" s="1"/>
  <c r="S52" i="11"/>
  <c r="P52" i="11"/>
  <c r="T52" i="11" s="1"/>
  <c r="K52" i="11"/>
  <c r="H52" i="11"/>
  <c r="L52" i="11" s="1"/>
  <c r="AQ51" i="11"/>
  <c r="AR51" i="11" s="1"/>
  <c r="AN51" i="11"/>
  <c r="AJ51" i="11"/>
  <c r="AI51" i="11"/>
  <c r="AF51" i="11"/>
  <c r="AA51" i="11"/>
  <c r="X51" i="11"/>
  <c r="AB51" i="11" s="1"/>
  <c r="T51" i="11"/>
  <c r="S51" i="11"/>
  <c r="P51" i="11"/>
  <c r="K51" i="11"/>
  <c r="L51" i="11" s="1"/>
  <c r="H51" i="11"/>
  <c r="AR50" i="11"/>
  <c r="AJ50" i="11"/>
  <c r="AB50" i="11"/>
  <c r="T50" i="11"/>
  <c r="L50" i="11"/>
  <c r="AR49" i="11"/>
  <c r="AJ49" i="11"/>
  <c r="AB49" i="11"/>
  <c r="T49" i="11"/>
  <c r="L49" i="11"/>
  <c r="AR48" i="11"/>
  <c r="AJ48" i="11"/>
  <c r="AB48" i="11"/>
  <c r="T48" i="11"/>
  <c r="L48" i="11"/>
  <c r="AR47" i="11"/>
  <c r="AJ47" i="11"/>
  <c r="AB47" i="11"/>
  <c r="T47" i="11"/>
  <c r="L47" i="11"/>
  <c r="AR46" i="11"/>
  <c r="AJ46" i="11"/>
  <c r="AB46" i="11"/>
  <c r="T46" i="11"/>
  <c r="L46" i="11"/>
  <c r="AR45" i="11"/>
  <c r="AJ45" i="11"/>
  <c r="AB45" i="11"/>
  <c r="T45" i="11"/>
  <c r="L45" i="11"/>
  <c r="AR44" i="11"/>
  <c r="AJ44" i="11"/>
  <c r="AB44" i="11"/>
  <c r="T44" i="11"/>
  <c r="L44" i="11"/>
  <c r="AR43" i="11"/>
  <c r="AJ43" i="11"/>
  <c r="AB43" i="11"/>
  <c r="T43" i="11"/>
  <c r="L43" i="11"/>
  <c r="AR42" i="11"/>
  <c r="AJ42" i="11"/>
  <c r="AB42" i="11"/>
  <c r="T42" i="11"/>
  <c r="L42" i="11"/>
  <c r="AR41" i="11"/>
  <c r="AJ41" i="11"/>
  <c r="AB41" i="11"/>
  <c r="T41" i="11"/>
  <c r="L41" i="11"/>
  <c r="AR40" i="11"/>
  <c r="AJ40" i="11"/>
  <c r="AB40" i="11"/>
  <c r="T40" i="11"/>
  <c r="L40" i="11"/>
  <c r="AR39" i="11"/>
  <c r="AJ39" i="11"/>
  <c r="AB39" i="11"/>
  <c r="T39" i="11"/>
  <c r="L39" i="11"/>
  <c r="AR38" i="11"/>
  <c r="AJ38" i="11"/>
  <c r="AB38" i="11"/>
  <c r="T38" i="11"/>
  <c r="L38" i="11"/>
  <c r="AR37" i="11"/>
  <c r="AJ37" i="11"/>
  <c r="AB37" i="11"/>
  <c r="T37" i="11"/>
  <c r="L37" i="11"/>
  <c r="AR36" i="11"/>
  <c r="AJ36" i="11"/>
  <c r="AB36" i="11"/>
  <c r="T36" i="11"/>
  <c r="L36" i="11"/>
  <c r="AC74" i="10"/>
  <c r="AQ54" i="10"/>
  <c r="AN54" i="10"/>
  <c r="AI54" i="10"/>
  <c r="AF54" i="10"/>
  <c r="AB54" i="10"/>
  <c r="AA54" i="10"/>
  <c r="X54" i="10"/>
  <c r="T54" i="10"/>
  <c r="S54" i="10"/>
  <c r="P54" i="10"/>
  <c r="K54" i="10"/>
  <c r="H54" i="10"/>
  <c r="L54" i="10" s="1"/>
  <c r="AQ53" i="10"/>
  <c r="AN53" i="10"/>
  <c r="AI53" i="10"/>
  <c r="AF53" i="10"/>
  <c r="AA53" i="10"/>
  <c r="AB53" i="10" s="1"/>
  <c r="X53" i="10"/>
  <c r="T53" i="10"/>
  <c r="S53" i="10"/>
  <c r="P53" i="10"/>
  <c r="K53" i="10"/>
  <c r="H53" i="10"/>
  <c r="L53" i="10" s="1"/>
  <c r="AQ52" i="10"/>
  <c r="AN52" i="10"/>
  <c r="AI52" i="10"/>
  <c r="AF52" i="10"/>
  <c r="AA52" i="10"/>
  <c r="X52" i="10"/>
  <c r="AB52" i="10" s="1"/>
  <c r="S52" i="10"/>
  <c r="P52" i="10"/>
  <c r="T52" i="10" s="1"/>
  <c r="L52" i="10"/>
  <c r="K52" i="10"/>
  <c r="H52" i="10"/>
  <c r="AQ51" i="10"/>
  <c r="AR51" i="10" s="1"/>
  <c r="AN51" i="10"/>
  <c r="AJ51" i="10"/>
  <c r="AI51" i="10"/>
  <c r="AF51" i="10"/>
  <c r="AB51" i="10"/>
  <c r="AA51" i="10"/>
  <c r="X51" i="10"/>
  <c r="T51" i="10"/>
  <c r="S51" i="10"/>
  <c r="P51" i="10"/>
  <c r="L51" i="10"/>
  <c r="K51" i="10"/>
  <c r="H51" i="10"/>
  <c r="AR50" i="10"/>
  <c r="AJ50" i="10"/>
  <c r="AB50" i="10"/>
  <c r="T50" i="10"/>
  <c r="L50" i="10"/>
  <c r="AR49" i="10"/>
  <c r="AJ49" i="10"/>
  <c r="AB49" i="10"/>
  <c r="T49" i="10"/>
  <c r="L49" i="10"/>
  <c r="AR48" i="10"/>
  <c r="AJ48" i="10"/>
  <c r="AB48" i="10"/>
  <c r="T48" i="10"/>
  <c r="L48" i="10"/>
  <c r="AR47" i="10"/>
  <c r="AJ47" i="10"/>
  <c r="AB47" i="10"/>
  <c r="T47" i="10"/>
  <c r="L47" i="10"/>
  <c r="AR46" i="10"/>
  <c r="AJ46" i="10"/>
  <c r="AB46" i="10"/>
  <c r="T46" i="10"/>
  <c r="L46" i="10"/>
  <c r="AR45" i="10"/>
  <c r="AJ45" i="10"/>
  <c r="AB45" i="10"/>
  <c r="T45" i="10"/>
  <c r="L45" i="10"/>
  <c r="AR44" i="10"/>
  <c r="AJ44" i="10"/>
  <c r="AB44" i="10"/>
  <c r="T44" i="10"/>
  <c r="L44" i="10"/>
  <c r="AR43" i="10"/>
  <c r="AJ43" i="10"/>
  <c r="AB43" i="10"/>
  <c r="T43" i="10"/>
  <c r="L43" i="10"/>
  <c r="AR42" i="10"/>
  <c r="AJ42" i="10"/>
  <c r="AB42" i="10"/>
  <c r="T42" i="10"/>
  <c r="L42" i="10"/>
  <c r="AR41" i="10"/>
  <c r="AJ41" i="10"/>
  <c r="AB41" i="10"/>
  <c r="T41" i="10"/>
  <c r="L41" i="10"/>
  <c r="AR40" i="10"/>
  <c r="AJ40" i="10"/>
  <c r="AB40" i="10"/>
  <c r="T40" i="10"/>
  <c r="L40" i="10"/>
  <c r="AR39" i="10"/>
  <c r="AJ39" i="10"/>
  <c r="AB39" i="10"/>
  <c r="T39" i="10"/>
  <c r="L39" i="10"/>
  <c r="AR38" i="10"/>
  <c r="AJ38" i="10"/>
  <c r="AB38" i="10"/>
  <c r="T38" i="10"/>
  <c r="L38" i="10"/>
  <c r="AR37" i="10"/>
  <c r="AJ37" i="10"/>
  <c r="AB37" i="10"/>
  <c r="T37" i="10"/>
  <c r="L37" i="10"/>
  <c r="AR36" i="10"/>
  <c r="AJ36" i="10"/>
  <c r="AB36" i="10"/>
  <c r="T36" i="10"/>
  <c r="L36" i="10"/>
  <c r="AC74" i="9"/>
  <c r="AQ54" i="9"/>
  <c r="AN54" i="9"/>
  <c r="AI54" i="9"/>
  <c r="AF54" i="9"/>
  <c r="AB54" i="9"/>
  <c r="AA54" i="9"/>
  <c r="X54" i="9"/>
  <c r="S54" i="9"/>
  <c r="T54" i="9" s="1"/>
  <c r="P54" i="9"/>
  <c r="K54" i="9"/>
  <c r="H54" i="9"/>
  <c r="L54" i="9" s="1"/>
  <c r="AQ53" i="9"/>
  <c r="AN53" i="9"/>
  <c r="AI53" i="9"/>
  <c r="AF53" i="9"/>
  <c r="AA53" i="9"/>
  <c r="X53" i="9"/>
  <c r="AB53" i="9" s="1"/>
  <c r="S53" i="9"/>
  <c r="P53" i="9"/>
  <c r="T53" i="9" s="1"/>
  <c r="K53" i="9"/>
  <c r="L53" i="9" s="1"/>
  <c r="H53" i="9"/>
  <c r="AQ52" i="9"/>
  <c r="AN52" i="9"/>
  <c r="AI52" i="9"/>
  <c r="AF52" i="9"/>
  <c r="AA52" i="9"/>
  <c r="X52" i="9"/>
  <c r="AB52" i="9" s="1"/>
  <c r="T52" i="9"/>
  <c r="S52" i="9"/>
  <c r="P52" i="9"/>
  <c r="K52" i="9"/>
  <c r="H52" i="9"/>
  <c r="L52" i="9" s="1"/>
  <c r="AQ51" i="9"/>
  <c r="AN51" i="9"/>
  <c r="AR51" i="9" s="1"/>
  <c r="AI51" i="9"/>
  <c r="AF51" i="9"/>
  <c r="AJ51" i="9" s="1"/>
  <c r="AA51" i="9"/>
  <c r="AB51" i="9" s="1"/>
  <c r="X51" i="9"/>
  <c r="T51" i="9"/>
  <c r="S51" i="9"/>
  <c r="P51" i="9"/>
  <c r="K51" i="9"/>
  <c r="H51" i="9"/>
  <c r="L51" i="9" s="1"/>
  <c r="AR50" i="9"/>
  <c r="AJ50" i="9"/>
  <c r="AB50" i="9"/>
  <c r="T50" i="9"/>
  <c r="L50" i="9"/>
  <c r="AR49" i="9"/>
  <c r="AJ49" i="9"/>
  <c r="AB49" i="9"/>
  <c r="T49" i="9"/>
  <c r="L49" i="9"/>
  <c r="AR48" i="9"/>
  <c r="AJ48" i="9"/>
  <c r="AB48" i="9"/>
  <c r="T48" i="9"/>
  <c r="L48" i="9"/>
  <c r="AR47" i="9"/>
  <c r="AJ47" i="9"/>
  <c r="AB47" i="9"/>
  <c r="T47" i="9"/>
  <c r="L47" i="9"/>
  <c r="AR46" i="9"/>
  <c r="AJ46" i="9"/>
  <c r="AB46" i="9"/>
  <c r="T46" i="9"/>
  <c r="L46" i="9"/>
  <c r="AR45" i="9"/>
  <c r="AJ45" i="9"/>
  <c r="AB45" i="9"/>
  <c r="T45" i="9"/>
  <c r="L45" i="9"/>
  <c r="AR44" i="9"/>
  <c r="AJ44" i="9"/>
  <c r="AB44" i="9"/>
  <c r="T44" i="9"/>
  <c r="L44" i="9"/>
  <c r="AR43" i="9"/>
  <c r="AJ43" i="9"/>
  <c r="AB43" i="9"/>
  <c r="T43" i="9"/>
  <c r="L43" i="9"/>
  <c r="AR42" i="9"/>
  <c r="AJ42" i="9"/>
  <c r="AB42" i="9"/>
  <c r="T42" i="9"/>
  <c r="L42" i="9"/>
  <c r="AR41" i="9"/>
  <c r="AJ41" i="9"/>
  <c r="AB41" i="9"/>
  <c r="T41" i="9"/>
  <c r="L41" i="9"/>
  <c r="AR40" i="9"/>
  <c r="AJ40" i="9"/>
  <c r="AB40" i="9"/>
  <c r="T40" i="9"/>
  <c r="L40" i="9"/>
  <c r="AR39" i="9"/>
  <c r="AJ39" i="9"/>
  <c r="AB39" i="9"/>
  <c r="T39" i="9"/>
  <c r="L39" i="9"/>
  <c r="AR38" i="9"/>
  <c r="AJ38" i="9"/>
  <c r="AB38" i="9"/>
  <c r="T38" i="9"/>
  <c r="L38" i="9"/>
  <c r="AR37" i="9"/>
  <c r="AJ37" i="9"/>
  <c r="AB37" i="9"/>
  <c r="T37" i="9"/>
  <c r="L37" i="9"/>
  <c r="AR36" i="9"/>
  <c r="AJ36" i="9"/>
  <c r="AB36" i="9"/>
  <c r="T36" i="9"/>
  <c r="L36" i="9"/>
  <c r="AC74" i="8"/>
  <c r="AQ54" i="8"/>
  <c r="AN54" i="8"/>
  <c r="AI54" i="8"/>
  <c r="AF54" i="8"/>
  <c r="AB54" i="8"/>
  <c r="AA54" i="8"/>
  <c r="X54" i="8"/>
  <c r="S54" i="8"/>
  <c r="T54" i="8" s="1"/>
  <c r="P54" i="8"/>
  <c r="K54" i="8"/>
  <c r="H54" i="8"/>
  <c r="L54" i="8" s="1"/>
  <c r="AQ53" i="8"/>
  <c r="AN53" i="8"/>
  <c r="AI53" i="8"/>
  <c r="AF53" i="8"/>
  <c r="AA53" i="8"/>
  <c r="X53" i="8"/>
  <c r="AB53" i="8" s="1"/>
  <c r="S53" i="8"/>
  <c r="P53" i="8"/>
  <c r="T53" i="8" s="1"/>
  <c r="K53" i="8"/>
  <c r="H53" i="8"/>
  <c r="L53" i="8" s="1"/>
  <c r="AQ52" i="8"/>
  <c r="AN52" i="8"/>
  <c r="AI52" i="8"/>
  <c r="AF52" i="8"/>
  <c r="AA52" i="8"/>
  <c r="X52" i="8"/>
  <c r="AB52" i="8" s="1"/>
  <c r="T52" i="8"/>
  <c r="S52" i="8"/>
  <c r="P52" i="8"/>
  <c r="K52" i="8"/>
  <c r="H52" i="8"/>
  <c r="L52" i="8" s="1"/>
  <c r="AQ51" i="8"/>
  <c r="AN51" i="8"/>
  <c r="AR51" i="8" s="1"/>
  <c r="AI51" i="8"/>
  <c r="AF51" i="8"/>
  <c r="AJ51" i="8" s="1"/>
  <c r="AA51" i="8"/>
  <c r="AB51" i="8" s="1"/>
  <c r="X51" i="8"/>
  <c r="T51" i="8"/>
  <c r="S51" i="8"/>
  <c r="P51" i="8"/>
  <c r="K51" i="8"/>
  <c r="L51" i="8" s="1"/>
  <c r="H51" i="8"/>
  <c r="AR50" i="8"/>
  <c r="AJ50" i="8"/>
  <c r="AB50" i="8"/>
  <c r="T50" i="8"/>
  <c r="L50" i="8"/>
  <c r="AR49" i="8"/>
  <c r="AJ49" i="8"/>
  <c r="AB49" i="8"/>
  <c r="T49" i="8"/>
  <c r="L49" i="8"/>
  <c r="AR48" i="8"/>
  <c r="AJ48" i="8"/>
  <c r="AB48" i="8"/>
  <c r="T48" i="8"/>
  <c r="L48" i="8"/>
  <c r="AR47" i="8"/>
  <c r="AJ47" i="8"/>
  <c r="AB47" i="8"/>
  <c r="T47" i="8"/>
  <c r="L47" i="8"/>
  <c r="AR46" i="8"/>
  <c r="AJ46" i="8"/>
  <c r="AB46" i="8"/>
  <c r="T46" i="8"/>
  <c r="L46" i="8"/>
  <c r="AR45" i="8"/>
  <c r="AJ45" i="8"/>
  <c r="AB45" i="8"/>
  <c r="T45" i="8"/>
  <c r="L45" i="8"/>
  <c r="AR44" i="8"/>
  <c r="AJ44" i="8"/>
  <c r="AB44" i="8"/>
  <c r="T44" i="8"/>
  <c r="L44" i="8"/>
  <c r="AR43" i="8"/>
  <c r="AJ43" i="8"/>
  <c r="AB43" i="8"/>
  <c r="T43" i="8"/>
  <c r="L43" i="8"/>
  <c r="AR42" i="8"/>
  <c r="AJ42" i="8"/>
  <c r="AB42" i="8"/>
  <c r="T42" i="8"/>
  <c r="L42" i="8"/>
  <c r="AR41" i="8"/>
  <c r="AJ41" i="8"/>
  <c r="AB41" i="8"/>
  <c r="T41" i="8"/>
  <c r="L41" i="8"/>
  <c r="AR40" i="8"/>
  <c r="AJ40" i="8"/>
  <c r="AB40" i="8"/>
  <c r="T40" i="8"/>
  <c r="L40" i="8"/>
  <c r="AR39" i="8"/>
  <c r="AJ39" i="8"/>
  <c r="AB39" i="8"/>
  <c r="T39" i="8"/>
  <c r="L39" i="8"/>
  <c r="AR38" i="8"/>
  <c r="AJ38" i="8"/>
  <c r="AB38" i="8"/>
  <c r="T38" i="8"/>
  <c r="L38" i="8"/>
  <c r="AR37" i="8"/>
  <c r="AJ37" i="8"/>
  <c r="AB37" i="8"/>
  <c r="T37" i="8"/>
  <c r="L37" i="8"/>
  <c r="AR36" i="8"/>
  <c r="AJ36" i="8"/>
  <c r="AB36" i="8"/>
  <c r="T36" i="8"/>
  <c r="L36" i="8"/>
  <c r="AC74" i="7"/>
  <c r="AQ54" i="7"/>
  <c r="AN54" i="7"/>
  <c r="AI54" i="7"/>
  <c r="AF54" i="7"/>
  <c r="AB54" i="7"/>
  <c r="AA54" i="7"/>
  <c r="X54" i="7"/>
  <c r="T54" i="7"/>
  <c r="S54" i="7"/>
  <c r="P54" i="7"/>
  <c r="K54" i="7"/>
  <c r="H54" i="7"/>
  <c r="L54" i="7" s="1"/>
  <c r="AQ53" i="7"/>
  <c r="AN53" i="7"/>
  <c r="AI53" i="7"/>
  <c r="AF53" i="7"/>
  <c r="AA53" i="7"/>
  <c r="AB53" i="7" s="1"/>
  <c r="X53" i="7"/>
  <c r="S53" i="7"/>
  <c r="P53" i="7"/>
  <c r="T53" i="7" s="1"/>
  <c r="K53" i="7"/>
  <c r="L53" i="7" s="1"/>
  <c r="H53" i="7"/>
  <c r="AQ52" i="7"/>
  <c r="AN52" i="7"/>
  <c r="AI52" i="7"/>
  <c r="AF52" i="7"/>
  <c r="AA52" i="7"/>
  <c r="X52" i="7"/>
  <c r="AB52" i="7" s="1"/>
  <c r="S52" i="7"/>
  <c r="P52" i="7"/>
  <c r="T52" i="7" s="1"/>
  <c r="K52" i="7"/>
  <c r="H52" i="7"/>
  <c r="L52" i="7" s="1"/>
  <c r="AQ51" i="7"/>
  <c r="AR51" i="7" s="1"/>
  <c r="AN51" i="7"/>
  <c r="AI51" i="7"/>
  <c r="AF51" i="7"/>
  <c r="AJ51" i="7" s="1"/>
  <c r="AA51" i="7"/>
  <c r="AB51" i="7" s="1"/>
  <c r="X51" i="7"/>
  <c r="T51" i="7"/>
  <c r="S51" i="7"/>
  <c r="P51" i="7"/>
  <c r="L51" i="7"/>
  <c r="K51" i="7"/>
  <c r="H51" i="7"/>
  <c r="AR50" i="7"/>
  <c r="AJ50" i="7"/>
  <c r="AB50" i="7"/>
  <c r="T50" i="7"/>
  <c r="L50" i="7"/>
  <c r="AR49" i="7"/>
  <c r="AJ49" i="7"/>
  <c r="AB49" i="7"/>
  <c r="T49" i="7"/>
  <c r="L49" i="7"/>
  <c r="AR48" i="7"/>
  <c r="AJ48" i="7"/>
  <c r="AB48" i="7"/>
  <c r="T48" i="7"/>
  <c r="L48" i="7"/>
  <c r="AR47" i="7"/>
  <c r="AJ47" i="7"/>
  <c r="AB47" i="7"/>
  <c r="T47" i="7"/>
  <c r="L47" i="7"/>
  <c r="AR46" i="7"/>
  <c r="AJ46" i="7"/>
  <c r="AB46" i="7"/>
  <c r="T46" i="7"/>
  <c r="L46" i="7"/>
  <c r="AR45" i="7"/>
  <c r="AJ45" i="7"/>
  <c r="AB45" i="7"/>
  <c r="T45" i="7"/>
  <c r="L45" i="7"/>
  <c r="AR44" i="7"/>
  <c r="AJ44" i="7"/>
  <c r="AB44" i="7"/>
  <c r="T44" i="7"/>
  <c r="L44" i="7"/>
  <c r="AR43" i="7"/>
  <c r="AJ43" i="7"/>
  <c r="AB43" i="7"/>
  <c r="T43" i="7"/>
  <c r="L43" i="7"/>
  <c r="AR42" i="7"/>
  <c r="AJ42" i="7"/>
  <c r="AB42" i="7"/>
  <c r="T42" i="7"/>
  <c r="L42" i="7"/>
  <c r="AR41" i="7"/>
  <c r="AJ41" i="7"/>
  <c r="AB41" i="7"/>
  <c r="T41" i="7"/>
  <c r="L41" i="7"/>
  <c r="AR40" i="7"/>
  <c r="AJ40" i="7"/>
  <c r="AB40" i="7"/>
  <c r="T40" i="7"/>
  <c r="L40" i="7"/>
  <c r="AR39" i="7"/>
  <c r="AJ39" i="7"/>
  <c r="AB39" i="7"/>
  <c r="T39" i="7"/>
  <c r="L39" i="7"/>
  <c r="AR38" i="7"/>
  <c r="AJ38" i="7"/>
  <c r="AB38" i="7"/>
  <c r="T38" i="7"/>
  <c r="L38" i="7"/>
  <c r="AR37" i="7"/>
  <c r="AJ37" i="7"/>
  <c r="AB37" i="7"/>
  <c r="T37" i="7"/>
  <c r="L37" i="7"/>
  <c r="AR36" i="7"/>
  <c r="AJ36" i="7"/>
  <c r="AB36" i="7"/>
  <c r="T36" i="7"/>
  <c r="L36" i="7"/>
  <c r="AC74" i="6"/>
  <c r="AQ54" i="6"/>
  <c r="AN54" i="6"/>
  <c r="AI54" i="6"/>
  <c r="AF54" i="6"/>
  <c r="AB54" i="6"/>
  <c r="AA54" i="6"/>
  <c r="X54" i="6"/>
  <c r="S54" i="6"/>
  <c r="T54" i="6" s="1"/>
  <c r="P54" i="6"/>
  <c r="K54" i="6"/>
  <c r="H54" i="6"/>
  <c r="L54" i="6" s="1"/>
  <c r="AQ53" i="6"/>
  <c r="AN53" i="6"/>
  <c r="AI53" i="6"/>
  <c r="AF53" i="6"/>
  <c r="AA53" i="6"/>
  <c r="AB53" i="6" s="1"/>
  <c r="X53" i="6"/>
  <c r="S53" i="6"/>
  <c r="P53" i="6"/>
  <c r="T53" i="6" s="1"/>
  <c r="K53" i="6"/>
  <c r="H53" i="6"/>
  <c r="L53" i="6" s="1"/>
  <c r="AQ52" i="6"/>
  <c r="AN52" i="6"/>
  <c r="AI52" i="6"/>
  <c r="AF52" i="6"/>
  <c r="AA52" i="6"/>
  <c r="X52" i="6"/>
  <c r="AB52" i="6" s="1"/>
  <c r="S52" i="6"/>
  <c r="P52" i="6"/>
  <c r="T52" i="6" s="1"/>
  <c r="L52" i="6"/>
  <c r="K52" i="6"/>
  <c r="H52" i="6"/>
  <c r="AQ51" i="6"/>
  <c r="AR51" i="6" s="1"/>
  <c r="AN51" i="6"/>
  <c r="AI51" i="6"/>
  <c r="AF51" i="6"/>
  <c r="AJ51" i="6" s="1"/>
  <c r="AA51" i="6"/>
  <c r="AB51" i="6" s="1"/>
  <c r="X51" i="6"/>
  <c r="T51" i="6"/>
  <c r="S51" i="6"/>
  <c r="P51" i="6"/>
  <c r="K51" i="6"/>
  <c r="L51" i="6" s="1"/>
  <c r="H51" i="6"/>
  <c r="AR50" i="6"/>
  <c r="AJ50" i="6"/>
  <c r="AB50" i="6"/>
  <c r="T50" i="6"/>
  <c r="L50" i="6"/>
  <c r="AR49" i="6"/>
  <c r="AJ49" i="6"/>
  <c r="AB49" i="6"/>
  <c r="T49" i="6"/>
  <c r="L49" i="6"/>
  <c r="AR48" i="6"/>
  <c r="AJ48" i="6"/>
  <c r="AB48" i="6"/>
  <c r="T48" i="6"/>
  <c r="L48" i="6"/>
  <c r="AR47" i="6"/>
  <c r="AJ47" i="6"/>
  <c r="AB47" i="6"/>
  <c r="T47" i="6"/>
  <c r="L47" i="6"/>
  <c r="AR46" i="6"/>
  <c r="AJ46" i="6"/>
  <c r="AB46" i="6"/>
  <c r="T46" i="6"/>
  <c r="L46" i="6"/>
  <c r="AR45" i="6"/>
  <c r="AJ45" i="6"/>
  <c r="AB45" i="6"/>
  <c r="T45" i="6"/>
  <c r="L45" i="6"/>
  <c r="AR44" i="6"/>
  <c r="AJ44" i="6"/>
  <c r="AB44" i="6"/>
  <c r="T44" i="6"/>
  <c r="L44" i="6"/>
  <c r="AR43" i="6"/>
  <c r="AJ43" i="6"/>
  <c r="AB43" i="6"/>
  <c r="T43" i="6"/>
  <c r="L43" i="6"/>
  <c r="AR42" i="6"/>
  <c r="AJ42" i="6"/>
  <c r="AB42" i="6"/>
  <c r="T42" i="6"/>
  <c r="L42" i="6"/>
  <c r="AR41" i="6"/>
  <c r="AJ41" i="6"/>
  <c r="AB41" i="6"/>
  <c r="T41" i="6"/>
  <c r="L41" i="6"/>
  <c r="AR40" i="6"/>
  <c r="AJ40" i="6"/>
  <c r="AB40" i="6"/>
  <c r="T40" i="6"/>
  <c r="L40" i="6"/>
  <c r="AR39" i="6"/>
  <c r="AJ39" i="6"/>
  <c r="AB39" i="6"/>
  <c r="T39" i="6"/>
  <c r="L39" i="6"/>
  <c r="AR38" i="6"/>
  <c r="AJ38" i="6"/>
  <c r="AB38" i="6"/>
  <c r="T38" i="6"/>
  <c r="L38" i="6"/>
  <c r="AR37" i="6"/>
  <c r="AJ37" i="6"/>
  <c r="AB37" i="6"/>
  <c r="T37" i="6"/>
  <c r="L37" i="6"/>
  <c r="AR36" i="6"/>
  <c r="AJ36" i="6"/>
  <c r="AB36" i="6"/>
  <c r="T36" i="6"/>
  <c r="L36" i="6"/>
  <c r="AC74" i="5"/>
  <c r="AQ54" i="5"/>
  <c r="AN54" i="5"/>
  <c r="AI54" i="5"/>
  <c r="AF54" i="5"/>
  <c r="AB54" i="5"/>
  <c r="AA54" i="5"/>
  <c r="X54" i="5"/>
  <c r="T54" i="5"/>
  <c r="S54" i="5"/>
  <c r="P54" i="5"/>
  <c r="K54" i="5"/>
  <c r="H54" i="5"/>
  <c r="L54" i="5" s="1"/>
  <c r="AQ53" i="5"/>
  <c r="AN53" i="5"/>
  <c r="AI53" i="5"/>
  <c r="AF53" i="5"/>
  <c r="AA53" i="5"/>
  <c r="X53" i="5"/>
  <c r="AB53" i="5" s="1"/>
  <c r="S53" i="5"/>
  <c r="T53" i="5" s="1"/>
  <c r="P53" i="5"/>
  <c r="K53" i="5"/>
  <c r="H53" i="5"/>
  <c r="L53" i="5" s="1"/>
  <c r="AQ52" i="5"/>
  <c r="AN52" i="5"/>
  <c r="AI52" i="5"/>
  <c r="AF52" i="5"/>
  <c r="AA52" i="5"/>
  <c r="X52" i="5"/>
  <c r="AB52" i="5" s="1"/>
  <c r="S52" i="5"/>
  <c r="P52" i="5"/>
  <c r="T52" i="5" s="1"/>
  <c r="K52" i="5"/>
  <c r="H52" i="5"/>
  <c r="L52" i="5" s="1"/>
  <c r="AQ51" i="5"/>
  <c r="AN51" i="5"/>
  <c r="AR51" i="5" s="1"/>
  <c r="AI51" i="5"/>
  <c r="AJ51" i="5" s="1"/>
  <c r="AF51" i="5"/>
  <c r="AA51" i="5"/>
  <c r="AB51" i="5" s="1"/>
  <c r="X51" i="5"/>
  <c r="T51" i="5"/>
  <c r="S51" i="5"/>
  <c r="P51" i="5"/>
  <c r="L51" i="5"/>
  <c r="K51" i="5"/>
  <c r="H51" i="5"/>
  <c r="AR50" i="5"/>
  <c r="AJ50" i="5"/>
  <c r="AB50" i="5"/>
  <c r="T50" i="5"/>
  <c r="L50" i="5"/>
  <c r="AR49" i="5"/>
  <c r="AJ49" i="5"/>
  <c r="AB49" i="5"/>
  <c r="T49" i="5"/>
  <c r="L49" i="5"/>
  <c r="AR48" i="5"/>
  <c r="AJ48" i="5"/>
  <c r="AB48" i="5"/>
  <c r="T48" i="5"/>
  <c r="L48" i="5"/>
  <c r="AR47" i="5"/>
  <c r="AJ47" i="5"/>
  <c r="AB47" i="5"/>
  <c r="T47" i="5"/>
  <c r="L47" i="5"/>
  <c r="AR46" i="5"/>
  <c r="AJ46" i="5"/>
  <c r="AB46" i="5"/>
  <c r="T46" i="5"/>
  <c r="L46" i="5"/>
  <c r="AR45" i="5"/>
  <c r="AJ45" i="5"/>
  <c r="AB45" i="5"/>
  <c r="T45" i="5"/>
  <c r="L45" i="5"/>
  <c r="AR44" i="5"/>
  <c r="AJ44" i="5"/>
  <c r="AB44" i="5"/>
  <c r="T44" i="5"/>
  <c r="L44" i="5"/>
  <c r="AR43" i="5"/>
  <c r="AJ43" i="5"/>
  <c r="AB43" i="5"/>
  <c r="T43" i="5"/>
  <c r="L43" i="5"/>
  <c r="AR42" i="5"/>
  <c r="AJ42" i="5"/>
  <c r="AB42" i="5"/>
  <c r="T42" i="5"/>
  <c r="L42" i="5"/>
  <c r="AR41" i="5"/>
  <c r="AJ41" i="5"/>
  <c r="AB41" i="5"/>
  <c r="T41" i="5"/>
  <c r="L41" i="5"/>
  <c r="AR40" i="5"/>
  <c r="AJ40" i="5"/>
  <c r="AB40" i="5"/>
  <c r="T40" i="5"/>
  <c r="L40" i="5"/>
  <c r="AR39" i="5"/>
  <c r="AJ39" i="5"/>
  <c r="AB39" i="5"/>
  <c r="T39" i="5"/>
  <c r="L39" i="5"/>
  <c r="AR38" i="5"/>
  <c r="AJ38" i="5"/>
  <c r="AB38" i="5"/>
  <c r="T38" i="5"/>
  <c r="L38" i="5"/>
  <c r="AR37" i="5"/>
  <c r="AJ37" i="5"/>
  <c r="AB37" i="5"/>
  <c r="T37" i="5"/>
  <c r="L37" i="5"/>
  <c r="AR36" i="5"/>
  <c r="AJ36" i="5"/>
  <c r="AB36" i="5"/>
  <c r="T36" i="5"/>
  <c r="L36" i="5"/>
  <c r="AC74" i="4"/>
  <c r="AQ54" i="4"/>
  <c r="AN54" i="4"/>
  <c r="AI54" i="4"/>
  <c r="AF54" i="4"/>
  <c r="AB54" i="4"/>
  <c r="AA54" i="4"/>
  <c r="X54" i="4"/>
  <c r="T54" i="4"/>
  <c r="S54" i="4"/>
  <c r="P54" i="4"/>
  <c r="K54" i="4"/>
  <c r="H54" i="4"/>
  <c r="L54" i="4" s="1"/>
  <c r="AQ53" i="4"/>
  <c r="AN53" i="4"/>
  <c r="AI53" i="4"/>
  <c r="AF53" i="4"/>
  <c r="AA53" i="4"/>
  <c r="X53" i="4"/>
  <c r="AB53" i="4" s="1"/>
  <c r="S53" i="4"/>
  <c r="T53" i="4" s="1"/>
  <c r="P53" i="4"/>
  <c r="K53" i="4"/>
  <c r="H53" i="4"/>
  <c r="L53" i="4" s="1"/>
  <c r="AQ52" i="4"/>
  <c r="AN52" i="4"/>
  <c r="AI52" i="4"/>
  <c r="AF52" i="4"/>
  <c r="AA52" i="4"/>
  <c r="X52" i="4"/>
  <c r="AB52" i="4" s="1"/>
  <c r="S52" i="4"/>
  <c r="P52" i="4"/>
  <c r="T52" i="4" s="1"/>
  <c r="K52" i="4"/>
  <c r="H52" i="4"/>
  <c r="L52" i="4" s="1"/>
  <c r="AQ51" i="4"/>
  <c r="AN51" i="4"/>
  <c r="AR51" i="4" s="1"/>
  <c r="AI51" i="4"/>
  <c r="AJ51" i="4" s="1"/>
  <c r="AF51" i="4"/>
  <c r="AA51" i="4"/>
  <c r="AB51" i="4" s="1"/>
  <c r="X51" i="4"/>
  <c r="T51" i="4"/>
  <c r="S51" i="4"/>
  <c r="P51" i="4"/>
  <c r="L51" i="4"/>
  <c r="K51" i="4"/>
  <c r="H51" i="4"/>
  <c r="AR50" i="4"/>
  <c r="AJ50" i="4"/>
  <c r="AB50" i="4"/>
  <c r="T50" i="4"/>
  <c r="L50" i="4"/>
  <c r="AR49" i="4"/>
  <c r="AJ49" i="4"/>
  <c r="AB49" i="4"/>
  <c r="T49" i="4"/>
  <c r="L49" i="4"/>
  <c r="AR48" i="4"/>
  <c r="AJ48" i="4"/>
  <c r="AB48" i="4"/>
  <c r="T48" i="4"/>
  <c r="L48" i="4"/>
  <c r="AR47" i="4"/>
  <c r="AJ47" i="4"/>
  <c r="AB47" i="4"/>
  <c r="T47" i="4"/>
  <c r="L47" i="4"/>
  <c r="AR46" i="4"/>
  <c r="AJ46" i="4"/>
  <c r="AB46" i="4"/>
  <c r="T46" i="4"/>
  <c r="L46" i="4"/>
  <c r="AR45" i="4"/>
  <c r="AJ45" i="4"/>
  <c r="AB45" i="4"/>
  <c r="T45" i="4"/>
  <c r="L45" i="4"/>
  <c r="AR44" i="4"/>
  <c r="AJ44" i="4"/>
  <c r="AB44" i="4"/>
  <c r="T44" i="4"/>
  <c r="L44" i="4"/>
  <c r="AR43" i="4"/>
  <c r="AJ43" i="4"/>
  <c r="AB43" i="4"/>
  <c r="T43" i="4"/>
  <c r="L43" i="4"/>
  <c r="AR42" i="4"/>
  <c r="AJ42" i="4"/>
  <c r="AB42" i="4"/>
  <c r="T42" i="4"/>
  <c r="L42" i="4"/>
  <c r="AR41" i="4"/>
  <c r="AJ41" i="4"/>
  <c r="AB41" i="4"/>
  <c r="T41" i="4"/>
  <c r="L41" i="4"/>
  <c r="AR40" i="4"/>
  <c r="AJ40" i="4"/>
  <c r="AB40" i="4"/>
  <c r="T40" i="4"/>
  <c r="L40" i="4"/>
  <c r="AR39" i="4"/>
  <c r="AJ39" i="4"/>
  <c r="AB39" i="4"/>
  <c r="T39" i="4"/>
  <c r="L39" i="4"/>
  <c r="AR38" i="4"/>
  <c r="AJ38" i="4"/>
  <c r="AB38" i="4"/>
  <c r="T38" i="4"/>
  <c r="L38" i="4"/>
  <c r="AR37" i="4"/>
  <c r="AJ37" i="4"/>
  <c r="AB37" i="4"/>
  <c r="T37" i="4"/>
  <c r="L37" i="4"/>
  <c r="AR36" i="4"/>
  <c r="AJ36" i="4"/>
  <c r="AB36" i="4"/>
  <c r="T36" i="4"/>
  <c r="L36" i="4"/>
  <c r="AC74" i="2"/>
  <c r="AQ54" i="2"/>
  <c r="AN54" i="2"/>
  <c r="AI54" i="2"/>
  <c r="AF54" i="2"/>
  <c r="AB54" i="2"/>
  <c r="AA54" i="2"/>
  <c r="X54" i="2"/>
  <c r="S54" i="2"/>
  <c r="P54" i="2"/>
  <c r="K54" i="2"/>
  <c r="H54" i="2"/>
  <c r="L54" i="2" s="1"/>
  <c r="AQ53" i="2"/>
  <c r="AN53" i="2"/>
  <c r="AI53" i="2"/>
  <c r="AF53" i="2"/>
  <c r="AA53" i="2"/>
  <c r="X53" i="2"/>
  <c r="S53" i="2"/>
  <c r="P53" i="2"/>
  <c r="K53" i="2"/>
  <c r="H53" i="2"/>
  <c r="AQ52" i="2"/>
  <c r="AN52" i="2"/>
  <c r="AI52" i="2"/>
  <c r="AF52" i="2"/>
  <c r="AA52" i="2"/>
  <c r="X52" i="2"/>
  <c r="AB52" i="2" s="1"/>
  <c r="S52" i="2"/>
  <c r="P52" i="2"/>
  <c r="K52" i="2"/>
  <c r="H52" i="2"/>
  <c r="L52" i="2" s="1"/>
  <c r="AQ51" i="2"/>
  <c r="AN51" i="2"/>
  <c r="AI51" i="2"/>
  <c r="AF51" i="2"/>
  <c r="AA51" i="2"/>
  <c r="X51" i="2"/>
  <c r="S51" i="2"/>
  <c r="P51" i="2"/>
  <c r="T51" i="2" s="1"/>
  <c r="K51" i="2"/>
  <c r="H51" i="2"/>
  <c r="AR50" i="2"/>
  <c r="AJ50" i="2"/>
  <c r="AB50" i="2"/>
  <c r="T50" i="2"/>
  <c r="L50" i="2"/>
  <c r="AR49" i="2"/>
  <c r="AJ49" i="2"/>
  <c r="AB49" i="2"/>
  <c r="T49" i="2"/>
  <c r="L49" i="2"/>
  <c r="AR48" i="2"/>
  <c r="AJ48" i="2"/>
  <c r="AB48" i="2"/>
  <c r="T48" i="2"/>
  <c r="L48" i="2"/>
  <c r="AR47" i="2"/>
  <c r="AJ47" i="2"/>
  <c r="AB47" i="2"/>
  <c r="T47" i="2"/>
  <c r="L47" i="2"/>
  <c r="AR46" i="2"/>
  <c r="AJ46" i="2"/>
  <c r="AB46" i="2"/>
  <c r="T46" i="2"/>
  <c r="L46" i="2"/>
  <c r="AR45" i="2"/>
  <c r="AJ45" i="2"/>
  <c r="AB45" i="2"/>
  <c r="T45" i="2"/>
  <c r="L45" i="2"/>
  <c r="AR44" i="2"/>
  <c r="AJ44" i="2"/>
  <c r="AB44" i="2"/>
  <c r="T44" i="2"/>
  <c r="L44" i="2"/>
  <c r="AR43" i="2"/>
  <c r="AJ43" i="2"/>
  <c r="AB43" i="2"/>
  <c r="T43" i="2"/>
  <c r="L43" i="2"/>
  <c r="AR42" i="2"/>
  <c r="AJ42" i="2"/>
  <c r="AB42" i="2"/>
  <c r="T42" i="2"/>
  <c r="L42" i="2"/>
  <c r="AR41" i="2"/>
  <c r="AJ41" i="2"/>
  <c r="AB41" i="2"/>
  <c r="T41" i="2"/>
  <c r="L41" i="2"/>
  <c r="AR40" i="2"/>
  <c r="AJ40" i="2"/>
  <c r="AB40" i="2"/>
  <c r="T40" i="2"/>
  <c r="L40" i="2"/>
  <c r="AR39" i="2"/>
  <c r="AJ39" i="2"/>
  <c r="AB39" i="2"/>
  <c r="T39" i="2"/>
  <c r="L39" i="2"/>
  <c r="AR38" i="2"/>
  <c r="AJ38" i="2"/>
  <c r="AB38" i="2"/>
  <c r="T38" i="2"/>
  <c r="L38" i="2"/>
  <c r="AR37" i="2"/>
  <c r="AJ37" i="2"/>
  <c r="AB37" i="2"/>
  <c r="T37" i="2"/>
  <c r="L37" i="2"/>
  <c r="AR36" i="2"/>
  <c r="AJ36" i="2"/>
  <c r="AB36" i="2"/>
  <c r="T36" i="2"/>
  <c r="L36" i="2"/>
  <c r="AR54" i="50" l="1"/>
  <c r="AR54" i="51"/>
  <c r="AJ52" i="51"/>
  <c r="AR52" i="51"/>
  <c r="AR53" i="51"/>
  <c r="AJ54" i="51"/>
  <c r="AR52" i="50"/>
  <c r="AJ53" i="51"/>
  <c r="AJ54" i="50"/>
  <c r="AJ52" i="50"/>
  <c r="AJ53" i="50"/>
  <c r="AJ54" i="49"/>
  <c r="AR53" i="50"/>
  <c r="AJ52" i="49"/>
  <c r="AR52" i="49"/>
  <c r="AR53" i="49"/>
  <c r="AJ52" i="48"/>
  <c r="AR54" i="49"/>
  <c r="AJ53" i="49"/>
  <c r="AR53" i="48"/>
  <c r="AR54" i="48"/>
  <c r="AJ54" i="47"/>
  <c r="AJ54" i="48"/>
  <c r="AR52" i="47"/>
  <c r="AR52" i="48"/>
  <c r="AJ53" i="48"/>
  <c r="AR53" i="47"/>
  <c r="AR54" i="47"/>
  <c r="AJ52" i="47"/>
  <c r="AJ53" i="47"/>
  <c r="AJ54" i="46"/>
  <c r="AR52" i="44"/>
  <c r="AR54" i="44"/>
  <c r="AJ53" i="46"/>
  <c r="AR54" i="46"/>
  <c r="AR52" i="46"/>
  <c r="AJ52" i="46"/>
  <c r="AR53" i="46"/>
  <c r="AJ54" i="43"/>
  <c r="AJ54" i="44"/>
  <c r="AJ53" i="44"/>
  <c r="AR53" i="44"/>
  <c r="AJ52" i="44"/>
  <c r="AR53" i="43"/>
  <c r="AR52" i="43"/>
  <c r="AJ52" i="43"/>
  <c r="AR54" i="43"/>
  <c r="AJ53" i="43"/>
  <c r="AR54" i="42"/>
  <c r="AR52" i="42"/>
  <c r="AJ52" i="42"/>
  <c r="AJ54" i="42"/>
  <c r="AJ54" i="40"/>
  <c r="AJ54" i="41"/>
  <c r="AJ53" i="42"/>
  <c r="AR53" i="42"/>
  <c r="AR53" i="41"/>
  <c r="AR52" i="41"/>
  <c r="AJ53" i="41"/>
  <c r="AR54" i="40"/>
  <c r="AJ52" i="41"/>
  <c r="AR54" i="41"/>
  <c r="AR53" i="40"/>
  <c r="AJ52" i="40"/>
  <c r="AR52" i="40"/>
  <c r="AJ53" i="40"/>
  <c r="AR54" i="39"/>
  <c r="AJ53" i="39"/>
  <c r="AJ54" i="38"/>
  <c r="AR53" i="39"/>
  <c r="AJ52" i="39"/>
  <c r="AR52" i="39"/>
  <c r="AJ54" i="39"/>
  <c r="AR53" i="38"/>
  <c r="AR54" i="38"/>
  <c r="AJ52" i="38"/>
  <c r="AR52" i="38"/>
  <c r="AJ53" i="38"/>
  <c r="AJ54" i="37"/>
  <c r="AR52" i="37"/>
  <c r="AJ52" i="37"/>
  <c r="AR54" i="37"/>
  <c r="AJ54" i="36"/>
  <c r="AR53" i="37"/>
  <c r="AJ53" i="37"/>
  <c r="AR54" i="36"/>
  <c r="AR52" i="36"/>
  <c r="AJ52" i="36"/>
  <c r="AR53" i="36"/>
  <c r="AJ53" i="36"/>
  <c r="AJ54" i="35"/>
  <c r="AR52" i="35"/>
  <c r="AJ54" i="34"/>
  <c r="AR53" i="35"/>
  <c r="AJ52" i="35"/>
  <c r="AR54" i="35"/>
  <c r="AJ53" i="35"/>
  <c r="AJ54" i="32"/>
  <c r="AR54" i="34"/>
  <c r="AR52" i="34"/>
  <c r="AR53" i="34"/>
  <c r="AJ52" i="34"/>
  <c r="AJ53" i="34"/>
  <c r="AR52" i="33"/>
  <c r="AR54" i="33"/>
  <c r="AR53" i="33"/>
  <c r="AJ54" i="33"/>
  <c r="AJ52" i="33"/>
  <c r="AJ53" i="33"/>
  <c r="AR52" i="32"/>
  <c r="AJ52" i="32"/>
  <c r="AJ53" i="31"/>
  <c r="AR53" i="32"/>
  <c r="AR54" i="31"/>
  <c r="AR54" i="32"/>
  <c r="AJ53" i="32"/>
  <c r="AJ54" i="31"/>
  <c r="AJ52" i="31"/>
  <c r="AJ53" i="30"/>
  <c r="AR52" i="31"/>
  <c r="AR53" i="31"/>
  <c r="AR52" i="30"/>
  <c r="AR53" i="30"/>
  <c r="AJ54" i="30"/>
  <c r="AR54" i="30"/>
  <c r="AJ52" i="30"/>
  <c r="AJ54" i="29"/>
  <c r="AJ52" i="29"/>
  <c r="AR54" i="29"/>
  <c r="AR53" i="29"/>
  <c r="AR52" i="29"/>
  <c r="AJ53" i="29"/>
  <c r="AR52" i="28"/>
  <c r="AJ54" i="28"/>
  <c r="AR53" i="28"/>
  <c r="AJ52" i="28"/>
  <c r="AR54" i="28"/>
  <c r="AR54" i="27"/>
  <c r="AJ53" i="28"/>
  <c r="AJ54" i="27"/>
  <c r="AR52" i="27"/>
  <c r="AJ52" i="27"/>
  <c r="AJ53" i="26"/>
  <c r="AR54" i="26"/>
  <c r="AR53" i="27"/>
  <c r="AJ53" i="27"/>
  <c r="AJ54" i="26"/>
  <c r="AR52" i="26"/>
  <c r="AR53" i="26"/>
  <c r="AJ52" i="26"/>
  <c r="AJ54" i="25"/>
  <c r="AJ52" i="25"/>
  <c r="AR52" i="25"/>
  <c r="AR54" i="25"/>
  <c r="AR53" i="25"/>
  <c r="AJ53" i="25"/>
  <c r="AR54" i="24"/>
  <c r="AJ54" i="24"/>
  <c r="AR52" i="24"/>
  <c r="AJ53" i="24"/>
  <c r="AR53" i="24"/>
  <c r="AJ52" i="24"/>
  <c r="AR52" i="22"/>
  <c r="AJ54" i="22"/>
  <c r="AJ52" i="22"/>
  <c r="AR54" i="22"/>
  <c r="AR53" i="22"/>
  <c r="AJ54" i="21"/>
  <c r="AJ53" i="22"/>
  <c r="AR52" i="21"/>
  <c r="AJ52" i="21"/>
  <c r="AR53" i="21"/>
  <c r="AR54" i="21"/>
  <c r="AJ53" i="21"/>
  <c r="AJ52" i="19"/>
  <c r="AR52" i="20"/>
  <c r="AR54" i="20"/>
  <c r="AR52" i="19"/>
  <c r="AJ53" i="20"/>
  <c r="AR53" i="20"/>
  <c r="AJ54" i="20"/>
  <c r="AJ52" i="20"/>
  <c r="AJ54" i="19"/>
  <c r="AR54" i="19"/>
  <c r="AR53" i="19"/>
  <c r="AJ53" i="19"/>
  <c r="AJ54" i="18"/>
  <c r="AR54" i="18"/>
  <c r="AR52" i="18"/>
  <c r="AR54" i="17"/>
  <c r="AJ52" i="18"/>
  <c r="AR53" i="18"/>
  <c r="AJ53" i="18"/>
  <c r="AJ54" i="17"/>
  <c r="AR52" i="17"/>
  <c r="AJ53" i="17"/>
  <c r="AR53" i="17"/>
  <c r="AJ52" i="17"/>
  <c r="AJ54" i="16"/>
  <c r="AR54" i="16"/>
  <c r="AR52" i="16"/>
  <c r="AJ53" i="16"/>
  <c r="AR53" i="16"/>
  <c r="AJ52" i="16"/>
  <c r="AJ54" i="15"/>
  <c r="AJ54" i="14"/>
  <c r="AR52" i="15"/>
  <c r="AJ53" i="15"/>
  <c r="AJ52" i="15"/>
  <c r="AR54" i="15"/>
  <c r="AR53" i="15"/>
  <c r="AR54" i="14"/>
  <c r="AJ53" i="14"/>
  <c r="AR52" i="14"/>
  <c r="AR53" i="14"/>
  <c r="AJ54" i="13"/>
  <c r="AJ52" i="14"/>
  <c r="AR53" i="13"/>
  <c r="AR52" i="13"/>
  <c r="AJ53" i="13"/>
  <c r="AR54" i="13"/>
  <c r="AR52" i="12"/>
  <c r="AJ52" i="13"/>
  <c r="AJ54" i="12"/>
  <c r="AR53" i="12"/>
  <c r="AJ52" i="12"/>
  <c r="AR54" i="12"/>
  <c r="AR53" i="11"/>
  <c r="AJ53" i="12"/>
  <c r="AJ54" i="11"/>
  <c r="AR52" i="10"/>
  <c r="AR52" i="11"/>
  <c r="AJ52" i="11"/>
  <c r="AR54" i="11"/>
  <c r="AJ53" i="11"/>
  <c r="AJ54" i="10"/>
  <c r="AJ52" i="10"/>
  <c r="AR54" i="10"/>
  <c r="AR53" i="10"/>
  <c r="AJ53" i="10"/>
  <c r="AR54" i="9"/>
  <c r="AR52" i="9"/>
  <c r="AR53" i="9"/>
  <c r="AJ54" i="9"/>
  <c r="AR54" i="8"/>
  <c r="AJ52" i="9"/>
  <c r="AJ53" i="9"/>
  <c r="AR52" i="8"/>
  <c r="AR53" i="8"/>
  <c r="AJ54" i="8"/>
  <c r="AJ52" i="7"/>
  <c r="AJ54" i="7"/>
  <c r="AJ52" i="8"/>
  <c r="AJ53" i="8"/>
  <c r="AR53" i="7"/>
  <c r="AJ54" i="6"/>
  <c r="AR52" i="7"/>
  <c r="AR54" i="7"/>
  <c r="AJ53" i="7"/>
  <c r="AJ53" i="6"/>
  <c r="AR52" i="4"/>
  <c r="AR52" i="6"/>
  <c r="AR53" i="6"/>
  <c r="AJ52" i="6"/>
  <c r="AJ52" i="5"/>
  <c r="AR54" i="6"/>
  <c r="AJ54" i="5"/>
  <c r="AR53" i="5"/>
  <c r="AR52" i="5"/>
  <c r="AR54" i="5"/>
  <c r="AJ53" i="5"/>
  <c r="AR54" i="4"/>
  <c r="AJ52" i="4"/>
  <c r="AR53" i="4"/>
  <c r="AJ54" i="4"/>
  <c r="AJ53" i="4"/>
  <c r="AB51" i="2"/>
  <c r="L51" i="2"/>
  <c r="T54" i="2"/>
  <c r="AJ51" i="2"/>
  <c r="T53" i="2"/>
  <c r="AR51" i="2"/>
  <c r="AB53" i="2"/>
  <c r="T52" i="2"/>
  <c r="L53" i="2"/>
  <c r="AR52" i="2"/>
  <c r="AJ54" i="2"/>
  <c r="AJ52" i="2"/>
  <c r="AR54" i="2"/>
  <c r="AR53" i="2"/>
  <c r="AJ53" i="2"/>
</calcChain>
</file>

<file path=xl/sharedStrings.xml><?xml version="1.0" encoding="utf-8"?>
<sst xmlns="http://schemas.openxmlformats.org/spreadsheetml/2006/main" count="7307" uniqueCount="342">
  <si>
    <t>CPOM MEDICO-SOCIAL - Service Autonomie à Domicile</t>
  </si>
  <si>
    <r>
      <rPr>
        <b/>
        <sz val="18"/>
        <color theme="1"/>
        <rFont val="Calibri"/>
        <family val="2"/>
        <scheme val="minor"/>
      </rPr>
      <t xml:space="preserve">Ce document comprend six onglets socles. Les onglets liés aux fiches actions apparaîtront en fonction de vos choix, qui seront renseignés dans l'onglet "Choix des FA". </t>
    </r>
    <r>
      <rPr>
        <sz val="18"/>
        <color theme="1"/>
        <rFont val="Calibri"/>
        <family val="2"/>
        <scheme val="minor"/>
      </rPr>
      <t xml:space="preserve">
</t>
    </r>
    <r>
      <rPr>
        <b/>
        <sz val="18"/>
        <color rgb="FF7030A0"/>
        <rFont val="Calibri"/>
        <family val="2"/>
        <scheme val="minor"/>
      </rPr>
      <t xml:space="preserve">- 1. Lisez moi </t>
    </r>
    <r>
      <rPr>
        <b/>
        <sz val="18"/>
        <color rgb="FFFF66CC"/>
        <rFont val="Calibri"/>
        <family val="2"/>
        <scheme val="minor"/>
      </rPr>
      <t>:</t>
    </r>
    <r>
      <rPr>
        <sz val="18"/>
        <color theme="1"/>
        <rFont val="Calibri"/>
        <family val="2"/>
        <scheme val="minor"/>
      </rPr>
      <t xml:space="preserve"> cet onglet explique l'utilisation du fichier. 
</t>
    </r>
    <r>
      <rPr>
        <b/>
        <sz val="18"/>
        <color rgb="FF002060"/>
        <rFont val="Calibri"/>
        <family val="2"/>
        <scheme val="minor"/>
      </rPr>
      <t>- 2. Activité du service :</t>
    </r>
    <r>
      <rPr>
        <sz val="18"/>
        <color theme="1"/>
        <rFont val="Calibri"/>
        <family val="2"/>
        <scheme val="minor"/>
      </rPr>
      <t xml:space="preserve"> Premier onglet à remplir </t>
    </r>
    <r>
      <rPr>
        <b/>
        <sz val="18"/>
        <color rgb="FFFF0000"/>
        <rFont val="Calibri"/>
        <family val="2"/>
        <scheme val="minor"/>
      </rPr>
      <t xml:space="preserve">obligatoirement. </t>
    </r>
    <r>
      <rPr>
        <sz val="18"/>
        <rFont val="Calibri"/>
        <family val="2"/>
        <scheme val="minor"/>
      </rPr>
      <t>Il s'agit de</t>
    </r>
    <r>
      <rPr>
        <b/>
        <sz val="18"/>
        <color rgb="FFFF0000"/>
        <rFont val="Calibri"/>
        <family val="2"/>
        <scheme val="minor"/>
      </rPr>
      <t xml:space="preserve"> </t>
    </r>
    <r>
      <rPr>
        <sz val="18"/>
        <rFont val="Calibri"/>
        <family val="2"/>
        <scheme val="minor"/>
      </rPr>
      <t xml:space="preserve">saisir vos données d'activité sur les 3 dernières années dans chacun des tableaux demandés. </t>
    </r>
    <r>
      <rPr>
        <sz val="18"/>
        <color theme="1"/>
        <rFont val="Calibri"/>
        <family val="2"/>
        <scheme val="minor"/>
      </rPr>
      <t xml:space="preserve">
</t>
    </r>
    <r>
      <rPr>
        <b/>
        <sz val="18"/>
        <color rgb="FF002060"/>
        <rFont val="Calibri"/>
        <family val="2"/>
        <scheme val="minor"/>
      </rPr>
      <t>- 3. Choix des FA :</t>
    </r>
    <r>
      <rPr>
        <sz val="18"/>
        <color theme="1"/>
        <rFont val="Calibri"/>
        <family val="2"/>
        <scheme val="minor"/>
      </rPr>
      <t xml:space="preserve"> Cet onglet reprend la matrice des actions qu'il est possible de déployer dans le cadre du CPOM. Des trames de fiches actions vierges ont été déjà générées afin que vous puissiez complétez celles sur lesquelles vous souhaitez vous positionner. </t>
    </r>
    <r>
      <rPr>
        <b/>
        <sz val="18"/>
        <color rgb="FFFF0000"/>
        <rFont val="Calibri"/>
        <family val="2"/>
        <scheme val="minor"/>
      </rPr>
      <t xml:space="preserve">Merci de renseigner "oui" ou "non" dans la colonne F de cet onglet afin de nous indiquer les fiches actions que vous avez investies. </t>
    </r>
    <r>
      <rPr>
        <sz val="18"/>
        <rFont val="Calibri"/>
        <family val="2"/>
        <scheme val="minor"/>
      </rPr>
      <t>Cette information est importante pour ensuite filtrer les lignes des tableaux de suivi sur les actions investies uniquement.</t>
    </r>
    <r>
      <rPr>
        <sz val="18"/>
        <color theme="1"/>
        <rFont val="Calibri"/>
        <family val="2"/>
        <scheme val="minor"/>
      </rPr>
      <t xml:space="preserve">
</t>
    </r>
    <r>
      <rPr>
        <b/>
        <sz val="18"/>
        <color rgb="FF002060"/>
        <rFont val="Calibri"/>
        <family val="2"/>
        <scheme val="minor"/>
      </rPr>
      <t>- 4. Assiette des heures CPOM :</t>
    </r>
    <r>
      <rPr>
        <sz val="18"/>
        <color theme="1"/>
        <rFont val="Calibri"/>
        <family val="2"/>
        <scheme val="minor"/>
      </rPr>
      <t xml:space="preserve"> Sur la base des heures APA et PCH 2024 renseignées dans l'onglet 2. Activité du service, cet onglet permet de calculer la dotation qualité estimée pour l'année 1 du CPOM. Les autres années (2025 à 2029) ne sont pas à compléter dans le cadre de la candidature. 
</t>
    </r>
    <r>
      <rPr>
        <b/>
        <sz val="18"/>
        <color rgb="FF002060"/>
        <rFont val="Calibri"/>
        <family val="2"/>
        <scheme val="minor"/>
      </rPr>
      <t>- 5. Tableau de bord de suivi opérationnel :</t>
    </r>
    <r>
      <rPr>
        <sz val="18"/>
        <color theme="1"/>
        <rFont val="Calibri"/>
        <family val="2"/>
        <scheme val="minor"/>
      </rPr>
      <t xml:space="preserve"> Cet onglet centralise l'ensemble des actions CPOM sur lesquelles le gestionnaire s'est engagé sous la forme d'un tableau de bord. Son objectif est de suivre l'avancement opérationnel des actions : le calendrier et les indicateurs. La source de ses données proviennent de chaque fiche action rensiegnée. C'est pourquoi, nous vous invitons fortement à filtrer sur "oui" en colonne B pour ne faire apparaître que les lignes des fiches actions investies. </t>
    </r>
    <r>
      <rPr>
        <b/>
        <sz val="18"/>
        <color theme="4"/>
        <rFont val="Calibri"/>
        <family val="2"/>
        <scheme val="minor"/>
      </rPr>
      <t xml:space="preserve">Veuillez noter qu'aucune modification n'est possible directement sur ce tableau. </t>
    </r>
    <r>
      <rPr>
        <sz val="18"/>
        <color theme="1"/>
        <rFont val="Calibri"/>
        <family val="2"/>
        <scheme val="minor"/>
      </rPr>
      <t xml:space="preserve">Pour modifier des informations, rendez-vous sur les fiches actions correspondantes. 
</t>
    </r>
    <r>
      <rPr>
        <b/>
        <sz val="18"/>
        <color rgb="FF002060"/>
        <rFont val="Calibri"/>
        <family val="2"/>
        <scheme val="minor"/>
      </rPr>
      <t>- 6. Tableau de bord de suivi financier :</t>
    </r>
    <r>
      <rPr>
        <b/>
        <sz val="18"/>
        <color rgb="FF7030A0"/>
        <rFont val="Calibri"/>
        <family val="2"/>
        <scheme val="minor"/>
      </rPr>
      <t xml:space="preserve"> </t>
    </r>
    <r>
      <rPr>
        <sz val="18"/>
        <color theme="1"/>
        <rFont val="Calibri"/>
        <family val="2"/>
        <scheme val="minor"/>
      </rPr>
      <t xml:space="preserve">Cet onglet a pour objectif de centraliser l'ensemble des actions CPOM sur lesquelles le gestionnaire s'est engagé sous la forme d'un tableau de bord, permettant le suivi financier des dépenses engagées et l'équilibre budgétaire global. Il fonctionne sur le même principe que le tableau de bord de suivi opérationnel. </t>
    </r>
    <r>
      <rPr>
        <b/>
        <sz val="18"/>
        <color rgb="FF7030A0"/>
        <rFont val="Calibri"/>
        <family val="2"/>
        <scheme val="minor"/>
      </rPr>
      <t>Veuillez noter qu'aucune modification n'est possible directement sur ce tableau.</t>
    </r>
    <r>
      <rPr>
        <sz val="18"/>
        <color theme="1"/>
        <rFont val="Calibri"/>
        <family val="2"/>
        <scheme val="minor"/>
      </rPr>
      <t xml:space="preserve">
Enfin, après avoir complété l'onglet n°2 et n°3, la principale attente est de compléter les </t>
    </r>
    <r>
      <rPr>
        <b/>
        <sz val="18"/>
        <color theme="7"/>
        <rFont val="Calibri"/>
        <family val="2"/>
        <scheme val="minor"/>
      </rPr>
      <t>onglets fiches actions</t>
    </r>
    <r>
      <rPr>
        <sz val="18"/>
        <color theme="1"/>
        <rFont val="Calibri"/>
        <family val="2"/>
        <scheme val="minor"/>
      </rPr>
      <t xml:space="preserve">  (cf onglets en jaune). Merci de </t>
    </r>
    <r>
      <rPr>
        <b/>
        <sz val="18"/>
        <color rgb="FF00B050"/>
        <rFont val="Calibri"/>
        <family val="2"/>
        <scheme val="minor"/>
      </rPr>
      <t>surligner en vert</t>
    </r>
    <r>
      <rPr>
        <sz val="18"/>
        <color theme="1"/>
        <rFont val="Calibri"/>
        <family val="2"/>
        <scheme val="minor"/>
      </rPr>
      <t xml:space="preserve"> les onglets investis (clique-droit sur l'onglet - couleur d'onglet) et d'avoir bien reporté l'information que la fiche est investie dans l'onlget n°4 "Choix des F.A" . Merci de ne pas supprimer les onglets non investis : vous pouvez les masquer ou les </t>
    </r>
    <r>
      <rPr>
        <b/>
        <sz val="18"/>
        <color theme="0" tint="-0.499984740745262"/>
        <rFont val="Calibri"/>
        <family val="2"/>
        <scheme val="minor"/>
      </rPr>
      <t>surligner en gris</t>
    </r>
    <r>
      <rPr>
        <sz val="18"/>
        <color theme="1"/>
        <rFont val="Calibri"/>
        <family val="2"/>
        <scheme val="minor"/>
      </rPr>
      <t xml:space="preserve">.        
</t>
    </r>
  </si>
  <si>
    <t>Activité du service</t>
  </si>
  <si>
    <t>Identité du gestionnaire titulaire de l'autorisation</t>
  </si>
  <si>
    <t>Dénomination sociale</t>
  </si>
  <si>
    <t>Nom commercial</t>
  </si>
  <si>
    <t>Statut juridique</t>
  </si>
  <si>
    <t>N°SIRET</t>
  </si>
  <si>
    <t>Identité du service autonomie à domicile autorisé</t>
  </si>
  <si>
    <t>En cas de gestionnaire disposant de plusieurs services autorisés (même racine de SIREN mais SIRET différents) Merci de copier la fiche ci-dessous en dupliquant l'onglet et de la compléter pour chaque service.</t>
  </si>
  <si>
    <t>Nature des interventions</t>
  </si>
  <si>
    <t>Evolution</t>
  </si>
  <si>
    <t>2023 -&gt; 2024</t>
  </si>
  <si>
    <t>2024 -&gt; 2025</t>
  </si>
  <si>
    <t>Nb d'heures</t>
  </si>
  <si>
    <t>Poids en %</t>
  </si>
  <si>
    <t>en heures</t>
  </si>
  <si>
    <t>en %</t>
  </si>
  <si>
    <t>Financeurs</t>
  </si>
  <si>
    <t>Part de l'activité financée par le département</t>
  </si>
  <si>
    <t>APA</t>
  </si>
  <si>
    <t>PCH</t>
  </si>
  <si>
    <t>Aide sociale</t>
  </si>
  <si>
    <t>Total</t>
  </si>
  <si>
    <t xml:space="preserve">Part de l'activité financée par des tiers
</t>
  </si>
  <si>
    <t>A la charge d'autres financeurs</t>
  </si>
  <si>
    <t>A la charge de l'usager</t>
  </si>
  <si>
    <t>Total activité du service</t>
  </si>
  <si>
    <t>Amplitude d'intervention</t>
  </si>
  <si>
    <t>Week-ends, Nuits et jours fériés</t>
  </si>
  <si>
    <r>
      <t xml:space="preserve">Horaires décalés (avant 8h et après 18h) </t>
    </r>
    <r>
      <rPr>
        <sz val="9"/>
        <color theme="1"/>
        <rFont val="Calibri"/>
        <family val="2"/>
        <scheme val="minor"/>
      </rPr>
      <t>hors week-ends, nuits et jours fériés</t>
    </r>
  </si>
  <si>
    <t>Horaires standards du SAAD (de 8h à 18h)</t>
  </si>
  <si>
    <t>vérif cohérence données</t>
  </si>
  <si>
    <t>Ratio horaires atypiques/activité totale</t>
  </si>
  <si>
    <t>Typologie des usagers</t>
  </si>
  <si>
    <t>Nombre d'usagers</t>
  </si>
  <si>
    <t xml:space="preserve">Profils des bénéficiaires
</t>
  </si>
  <si>
    <t>GIR 1</t>
  </si>
  <si>
    <t>GIR 2</t>
  </si>
  <si>
    <t>GIR 3</t>
  </si>
  <si>
    <t>GIR 4</t>
  </si>
  <si>
    <t>Autres</t>
  </si>
  <si>
    <t>Dont participation = 0%</t>
  </si>
  <si>
    <t>Total APA</t>
  </si>
  <si>
    <t xml:space="preserve">PCH
</t>
  </si>
  <si>
    <t xml:space="preserve">Plans PCH &gt; 90h </t>
  </si>
  <si>
    <t xml:space="preserve">Plans PCH &lt; 90h </t>
  </si>
  <si>
    <t>Total bénéficiaires de la structure</t>
  </si>
  <si>
    <t>Poids des bénéficiaires présentant un profil complexe</t>
  </si>
  <si>
    <t>Activité par zone d'intervention spécifique</t>
  </si>
  <si>
    <t>Dont Zone rurale</t>
  </si>
  <si>
    <t>Dont QPV</t>
  </si>
  <si>
    <t>Zone d'intervention</t>
  </si>
  <si>
    <t>Bénéficiaires APA</t>
  </si>
  <si>
    <t>Bénéficiaires PCH</t>
  </si>
  <si>
    <t>Bénéficiaires Aide Sociale</t>
  </si>
  <si>
    <t xml:space="preserve">Total </t>
  </si>
  <si>
    <t xml:space="preserve">* Cf définition posé par l’Observatoire des Territoires : Comment définir la population urbaine et rurale ? | L'Observatoire des Territoires (observatoire-des-territoires.gouv.fr)
</t>
  </si>
  <si>
    <t>Les zones rurales sont définies comme les communes de moins de 2000 habitants.</t>
  </si>
  <si>
    <t>Assiette des heures éligibles au CPOM</t>
  </si>
  <si>
    <t>Années CPOM</t>
  </si>
  <si>
    <t>Année 1</t>
  </si>
  <si>
    <t>Année 2</t>
  </si>
  <si>
    <t>Année 3</t>
  </si>
  <si>
    <t>Année 4</t>
  </si>
  <si>
    <t>Année 5</t>
  </si>
  <si>
    <t>Total heures APA</t>
  </si>
  <si>
    <t>Total heures PCH</t>
  </si>
  <si>
    <t>1° Nombre total d'heures éligibles à la dotation qualité</t>
  </si>
  <si>
    <r>
      <t xml:space="preserve">1.1° Montant forfaitaire horaire de la dotation qualité </t>
    </r>
    <r>
      <rPr>
        <i/>
        <sz val="10"/>
        <color theme="1"/>
        <rFont val="Calibri"/>
        <family val="2"/>
        <scheme val="minor"/>
      </rPr>
      <t>- revalorisation annuelle prévue par la CNSA</t>
    </r>
  </si>
  <si>
    <t>à venir</t>
  </si>
  <si>
    <t>2° Montant de l'enveloppe maximum accessible</t>
  </si>
  <si>
    <t>3° Montant de la dotation qualité sollicitée par le porteur de projet</t>
  </si>
  <si>
    <t>4° Montant définitif de la dotation retenue contractuellement</t>
  </si>
  <si>
    <t>5° Equivalent en heures APA/PCH</t>
  </si>
  <si>
    <t>6° Montant de l'enveloppe non consommée</t>
  </si>
  <si>
    <r>
      <t xml:space="preserve">Dans cet onglet, veuillez sélectionner </t>
    </r>
    <r>
      <rPr>
        <i/>
        <sz val="14"/>
        <color rgb="FFFF0000"/>
        <rFont val="Calibri"/>
        <family val="2"/>
        <scheme val="minor"/>
      </rPr>
      <t>"oui/non"</t>
    </r>
    <r>
      <rPr>
        <i/>
        <sz val="14"/>
        <rFont val="Calibri"/>
        <family val="2"/>
        <scheme val="minor"/>
      </rPr>
      <t xml:space="preserve"> dans la colonne F </t>
    </r>
    <r>
      <rPr>
        <i/>
        <sz val="14"/>
        <color rgb="FFFF0000"/>
        <rFont val="Calibri"/>
        <family val="2"/>
        <scheme val="minor"/>
      </rPr>
      <t>"action investie"</t>
    </r>
    <r>
      <rPr>
        <i/>
        <sz val="14"/>
        <rFont val="Calibri"/>
        <family val="2"/>
        <scheme val="minor"/>
      </rPr>
      <t xml:space="preserve"> pour chacunes des actions que vous prévoyez de mettre en œuvre. Vous avez la possibilité d'investir des actions supplémentaires  en plus de celles déjà répertoriées, dont vous trouverez les lignes colorées en rose tout en bas. Pour ces actions supplémentaires, veuillez fournir une brève description dans la dernière colonne "Exemples d'actions".
Pour accéder directement à l'action souhaitée, vous pouvez cliquer sur l'</t>
    </r>
    <r>
      <rPr>
        <i/>
        <sz val="14"/>
        <color rgb="FFFF0000"/>
        <rFont val="Calibri"/>
        <family val="2"/>
        <scheme val="minor"/>
      </rPr>
      <t>hyperlien correspondant</t>
    </r>
    <r>
      <rPr>
        <i/>
        <sz val="14"/>
        <rFont val="Calibri"/>
        <family val="2"/>
        <scheme val="minor"/>
      </rPr>
      <t xml:space="preserve">, en colonne G. Vous devrez ensuite les compléter en fournissant toutes les informations requises. A la fin de l'opération : masquer les fiches actions des actions qui ne sont pas investies en effectuant un </t>
    </r>
    <r>
      <rPr>
        <i/>
        <sz val="14"/>
        <color rgb="FFFF0000"/>
        <rFont val="Calibri"/>
        <family val="2"/>
        <scheme val="minor"/>
      </rPr>
      <t xml:space="preserve">"clic droit &gt; masquer" </t>
    </r>
    <r>
      <rPr>
        <i/>
        <sz val="14"/>
        <rFont val="Calibri"/>
        <family val="2"/>
        <scheme val="minor"/>
      </rPr>
      <t xml:space="preserve">sur les onglets correspondants. 
</t>
    </r>
  </si>
  <si>
    <t>Ref</t>
  </si>
  <si>
    <t>Axes Stratégiques</t>
  </si>
  <si>
    <t>Objectifs Opérationnels</t>
  </si>
  <si>
    <r>
      <t xml:space="preserve">Action investie ? </t>
    </r>
    <r>
      <rPr>
        <b/>
        <i/>
        <u/>
        <sz val="10"/>
        <rFont val="Arial Narrow"/>
        <family val="2"/>
      </rPr>
      <t xml:space="preserve">(selectionner oui ou non) </t>
    </r>
  </si>
  <si>
    <r>
      <t xml:space="preserve">Actions
</t>
    </r>
    <r>
      <rPr>
        <b/>
        <i/>
        <u/>
        <sz val="9"/>
        <rFont val="Arial Narrow"/>
        <family val="2"/>
      </rPr>
      <t>(cliquer sur le lien de l'action correspondante pour accéder à sa fiche)</t>
    </r>
  </si>
  <si>
    <t>Exemples d'action</t>
  </si>
  <si>
    <t>AS</t>
  </si>
  <si>
    <t>OP</t>
  </si>
  <si>
    <t>Accompagner des personnes dont le profil de prise en charge présente des spécificités</t>
  </si>
  <si>
    <t>1.1</t>
  </si>
  <si>
    <t xml:space="preserve">Réflexe prévention
Repérer les situations à risque puis orienter les personnes ainsi repérées comme fragiles vers les réponses adaptées  </t>
  </si>
  <si>
    <t>1.1.A</t>
  </si>
  <si>
    <t>Sensibiliser les responsables de secteur et encadrants au repérage des fragilités et à la prévention des risques au domicile (dénutrition, chutes, troubles sensoriels…), en s’appuyant notamment sur les actions de sensibilisation menées par l’Agence AutonomY</t>
  </si>
  <si>
    <t>1.1.B</t>
  </si>
  <si>
    <t>Désigner un « référent prévention » au sein du service, participant au « réseau interdépartemental des référents prévention » animé par l’Agence AutonomY, chargé d’orienter les usagers vers les solutions adaptées et d’identifier les besoins de formation des équipes</t>
  </si>
  <si>
    <t>1.1.C</t>
  </si>
  <si>
    <t>Former les intervenants au repérage des fragilités et à la prévention des risques au domicile (dénutrition, chutes, troubles sensoriels…), en s’appuyant notamment sur les outils déployés et l’offre de formation proposée par l’Agence AutonomY</t>
  </si>
  <si>
    <t>1.2</t>
  </si>
  <si>
    <t>Développer les interventions auprès de publics spécifiques</t>
  </si>
  <si>
    <t>1.2.A</t>
  </si>
  <si>
    <t xml:space="preserve">Former les intervenants sur les spécificités de certaines prises en charge </t>
  </si>
  <si>
    <t>1.2.B</t>
  </si>
  <si>
    <t xml:space="preserve">Attribuer une prime / indemnité spécifique en faveur des salariés intervenant lorsqu’ils montent en compétences ou acquièrent une expertise, et qu’ils interviennent auprès d’un public aux besoins d’accompagnement spécifique </t>
  </si>
  <si>
    <t>1.2.C</t>
  </si>
  <si>
    <t xml:space="preserve">Organiser des interventions fractionnées ou en binôme lorsqu’elles répondent à un besoin de la personne accompagnée en raison de ses spécificités de prise en charge </t>
  </si>
  <si>
    <t>1.2.D</t>
  </si>
  <si>
    <t>Mettre en place un tutorat pour les prises en charge complexes</t>
  </si>
  <si>
    <t>1.2.E</t>
  </si>
  <si>
    <t>Organiser des groupes d’analyse des pratiques autour des prises en charge complexes</t>
  </si>
  <si>
    <t>1.3</t>
  </si>
  <si>
    <t>Améliorer la coordination des interventions autour des personnes accompagnées</t>
  </si>
  <si>
    <t>1.3.A</t>
  </si>
  <si>
    <t>Formaliser un partenariat avec un opérateur du soin à domicile (SSIAD, IDEL, maison de santé…) afin d’anticiper la transformation des SAAD vers des services autonomie à domicile, communiquer la convention signée aux services du Département et de l’Agence AutonomY</t>
  </si>
  <si>
    <t>1.3.B</t>
  </si>
  <si>
    <t>S’engager dans un partenariat avec la CNAV : OSCAR et/ou ARDH et/ou aide à domicile mutualisée, communiquer les conventions signées aux services du Département et de l’Agence AutonomY</t>
  </si>
  <si>
    <t>1.3.C</t>
  </si>
  <si>
    <t>Etablir un partenariat avec un établissement médico-social « ressource » ou « territorial » implanté sur le territoire d’intervention (EHPAD, FAM, USLD…)</t>
  </si>
  <si>
    <t>1.3.D</t>
  </si>
  <si>
    <t>Etablir un partenariat avec un service hospitalier afin de sécuriser et faciliter les entrées et sorties d’hospitalisation</t>
  </si>
  <si>
    <t>Intervenir sur une amplitude horaire incluant les soirs, les week ends et les jours fériés</t>
  </si>
  <si>
    <t>2.1</t>
  </si>
  <si>
    <t xml:space="preserve">Mieux rémunérer les interventions ou astreintes réalisées aux horaires atypiques </t>
  </si>
  <si>
    <t>2.1.A</t>
  </si>
  <si>
    <t xml:space="preserve">Attribuer une prime / indemnité spécifique en faveur des salariés intervenant sur des tranches horaires atypiques </t>
  </si>
  <si>
    <t>2.1.B</t>
  </si>
  <si>
    <t xml:space="preserve">Organiser des gardes / tournées / rondes de nuit </t>
  </si>
  <si>
    <t>2.1.C</t>
  </si>
  <si>
    <t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t>
  </si>
  <si>
    <t>2.2</t>
  </si>
  <si>
    <t>Faciliter la mobilité et renforcer la sécurité des intervenants sur les horaires atypiques</t>
  </si>
  <si>
    <t>2.2.A</t>
  </si>
  <si>
    <t xml:space="preserve">Faciliter la mobilité des salariés ne disposant pas du permis et/ou de véhicule, par une prise en charge des frais liés aux déplacements (taxi/VTC, location de véhicules sans permis ou classiques via LLD, transport en commun…) </t>
  </si>
  <si>
    <t>2.2.B</t>
  </si>
  <si>
    <t xml:space="preserve">Financer ou participer au financement du permis de conduire </t>
  </si>
  <si>
    <t>2.2.C</t>
  </si>
  <si>
    <t>Financer ou participer au financement de solutions pour la garde des enfants des salariés intervenant sur des horaires atypiques</t>
  </si>
  <si>
    <t>2.2.D</t>
  </si>
  <si>
    <t>Prévoir des dispositifs d’alerte en cas d’agression de l’intervenant lors de ses déplacements de nuit (type alarme personnelle anti-agression avec géolocalisation)</t>
  </si>
  <si>
    <t>Contribuer à la couverture des besoins de l’ensemble des territoires identifiés comme zone rurale et QPV</t>
  </si>
  <si>
    <t>3.1</t>
  </si>
  <si>
    <t>Favoriser les conditions d’intervention dans les territoires concernés</t>
  </si>
  <si>
    <t>3.1.A</t>
  </si>
  <si>
    <t xml:space="preserve">Mettre à disposition des véhicules de service pour les salariés intervenants dans les zones rurales (financer l’achat/loyer, l’assurance, la maintenance, la pneumatique et le carburant) </t>
  </si>
  <si>
    <t>3.1.B</t>
  </si>
  <si>
    <t>3.1.C</t>
  </si>
  <si>
    <t>3.1.D</t>
  </si>
  <si>
    <t>Organiser des temps de repos pour les intervenants ayant des horaires discontinus (coupures entre missions), dans les locaux du service ou des tiers lieux</t>
  </si>
  <si>
    <t>3.2</t>
  </si>
  <si>
    <t xml:space="preserve">Mieux indemniser les trajets des intervenants dans les territoires concernés </t>
  </si>
  <si>
    <t>3.2.A</t>
  </si>
  <si>
    <t>Attribuer une prime / indemnité “mobilité” en faveur des salariés intervenant sur ces territoires</t>
  </si>
  <si>
    <t>Apporter une aide aux aidants des personnes accompagnées</t>
  </si>
  <si>
    <t>4.1</t>
  </si>
  <si>
    <t xml:space="preserve">Développer le repérage et l’accompagnement des aidants en difficulté vers les solutions adaptées  </t>
  </si>
  <si>
    <t>4.1.A</t>
  </si>
  <si>
    <t>Sensibiliser les responsables de secteur et encadrants aux besoins des aidants en difficulté (en s’appuyant notamment sur les actions de sensibilisation menées par l’Agence AutonomY)</t>
  </si>
  <si>
    <t>4.1.B</t>
  </si>
  <si>
    <t>Désigner un « référent aidants » au sein du service, participant au « réseau interdépartemental des référents aidants », animé par l’Agence AutonomY, chargé d’orienter les usagers vers les solutions adaptées et d’identifier les besoins de formation des équipes</t>
  </si>
  <si>
    <t>4.1.C</t>
  </si>
  <si>
    <t>Former les intervenants au repérage des aidants en difficulté (en s’appuyant notamment sur l’offre de formation référencée par l’Agence AutonomY)</t>
  </si>
  <si>
    <t>4.1.D</t>
  </si>
  <si>
    <t>Formaliser un partenariat avec la/les Plateformes de Répit et d’Accompagnement des Aidants (PFR) du territoire et/ou des associations dédiées au soutien aux aidants</t>
  </si>
  <si>
    <t>4.2</t>
  </si>
  <si>
    <t xml:space="preserve">Répondre au besoin de répit et de relayage des aidants </t>
  </si>
  <si>
    <t>4.2.A</t>
  </si>
  <si>
    <t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t>
  </si>
  <si>
    <t>4.3</t>
  </si>
  <si>
    <t xml:space="preserve">Répondre au besoin d’échange entre pairs des aidants </t>
  </si>
  <si>
    <t>4.3.A</t>
  </si>
  <si>
    <t>Informer et orienter les aidants vers les groupes d’échanges et les lieux de rencontre et de partage entre aidants</t>
  </si>
  <si>
    <t>4.3.B</t>
  </si>
  <si>
    <t>En l’absence d’offre sur le territoire d’intervention, initier la démarche de partage et d’échanges entre aidants en lien avec les acteurs du soutien aux aidants</t>
  </si>
  <si>
    <t>Améliorer la qualité de vie au travail des intervenants et favoriser l’insertion des demandeurs d’emploi</t>
  </si>
  <si>
    <t>5.1</t>
  </si>
  <si>
    <t>Favoriser l’insertion des demandeurs d’emploi</t>
  </si>
  <si>
    <t>5.1.A</t>
  </si>
  <si>
    <t xml:space="preserve">Favoriser l’insertion des demandeurs d'emploi, par exemple au travers de périodes d’immersion professionnelle (PMSMP), terrain de stage, propositions d’embauche </t>
  </si>
  <si>
    <t>5.1.B</t>
  </si>
  <si>
    <t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t>
  </si>
  <si>
    <t>5.1.C</t>
  </si>
  <si>
    <t>Mettre en place des formations pour les nouveaux salariés, dans le cadre d’un parcours d’intégration (prévention, aidants, lien social, DomYcile, bientraitance…), inscrit dans un plan de gestion des compétences</t>
  </si>
  <si>
    <t>5.2</t>
  </si>
  <si>
    <t>Améliorer la qualité de vie et les conditions de travail</t>
  </si>
  <si>
    <t>5.2.A</t>
  </si>
  <si>
    <t>Sensibiliser les managers (cadres intermédiaires et dirigeants) à la démarche QVCT dans le cadre de la loi Santé au travail</t>
  </si>
  <si>
    <t>5.2.B</t>
  </si>
  <si>
    <t>Désigner un « référent QVCT » au sein du service, participant au « réseau interdépartemental des référents QVCT » animé par l’Agence AutonomY, chargé d’animer la démarche dans le service et d’identifier les besoins</t>
  </si>
  <si>
    <t>5.2.C</t>
  </si>
  <si>
    <t>Mettre en place une démarche globale et continue de diagnostic autour de la qualité de vie et des conditions de travail (identification des besoins, définition d’un plan d’Exemple d’action - en s’appuyant notamment sur les outils proposés par l’Agence AutonomY)</t>
  </si>
  <si>
    <t>5.2.D</t>
  </si>
  <si>
    <t>Lutter contre l’isolement des personnes accompagnées</t>
  </si>
  <si>
    <t>6.1</t>
  </si>
  <si>
    <t>Repérer et rompre les situations d’isolement</t>
  </si>
  <si>
    <t>6.1.A</t>
  </si>
  <si>
    <t>Sensibiliser les responsables de secteur / encadrants au repérage et à la gestion des situations d’isolement (en s’appuyant notamment sur les actions de sensibilisation menées par l’Agence AutonomY)</t>
  </si>
  <si>
    <t>6.1.B</t>
  </si>
  <si>
    <t>Désigner un « référent lutte contre l’isolement » au sein du service, participant au « réseau interdépartemental des référents lutte contre l’isolement » animé par l’Agence AutonomY, chargé d’orienter les usagers vers les solutions adaptées et d’identifier les besoins de formation des équipes</t>
  </si>
  <si>
    <t>6.1.C</t>
  </si>
  <si>
    <t>Former les intervenants au repérage et à la gestion des situations d’isolement, en s’appuyant notamment sur les outils développés par le Département et l’offre de formation proposée par l’Agence AutonomY</t>
  </si>
  <si>
    <t>6.1.D</t>
  </si>
  <si>
    <t xml:space="preserve">Faire la promotion et faciliter l’inscription des personnes âgées et des étudiants qui le souhaitent au dispositif OYES, au programme d’activités et d’animations organisé par la commune ou la CFPPA </t>
  </si>
  <si>
    <t>6.2</t>
  </si>
  <si>
    <t>Favoriser le lien social</t>
  </si>
  <si>
    <t>6.2.A</t>
  </si>
  <si>
    <t xml:space="preserve">Participer aux actions “lien social” développées par les acteurs de proximité </t>
  </si>
  <si>
    <t>6.2.B</t>
  </si>
  <si>
    <t xml:space="preserve">Proposer un service d’accompagnement véhiculé (véhicule du service, en remplacement du taxi par exemple), afin de faciliter les déplacements des usagers dans le cadre d’animations visant à développer les liens sociaux </t>
  </si>
  <si>
    <t>6.2.C</t>
  </si>
  <si>
    <t xml:space="preserve">Initier les personnes accompagnées à l’usage du numérique pour rester connectées avec leurs proches </t>
  </si>
  <si>
    <t xml:space="preserve">Actions supplémentaires </t>
  </si>
  <si>
    <t>Sup 1</t>
  </si>
  <si>
    <t>Sup 2</t>
  </si>
  <si>
    <t>Sup 3</t>
  </si>
  <si>
    <t>OUI</t>
  </si>
  <si>
    <t>NON</t>
  </si>
  <si>
    <t>Filtrer sur "oui" pour ne faire apparaître que les actions investies dans la synthèse.</t>
  </si>
  <si>
    <t>1. Suivi opérationnel des actions CPOM</t>
  </si>
  <si>
    <t>Fiche action investie 
(oui/non)</t>
  </si>
  <si>
    <t>N°
AS</t>
  </si>
  <si>
    <t>Axe stratégique</t>
  </si>
  <si>
    <t>N°
OP</t>
  </si>
  <si>
    <t>Objectifs opérationnels</t>
  </si>
  <si>
    <t>N°
Action</t>
  </si>
  <si>
    <t>Actions prévues</t>
  </si>
  <si>
    <t>Date de début prévue</t>
  </si>
  <si>
    <t>Date de fin prévue</t>
  </si>
  <si>
    <t>Indicateur de suivi n°1</t>
  </si>
  <si>
    <t>Cible finale</t>
  </si>
  <si>
    <t>Statut actuel de l'indicateur</t>
  </si>
  <si>
    <r>
      <t xml:space="preserve">Indicateur de suivi n°2 
</t>
    </r>
    <r>
      <rPr>
        <b/>
        <i/>
        <sz val="10"/>
        <color theme="1"/>
        <rFont val="Calibri"/>
        <family val="2"/>
      </rPr>
      <t>(le cas échéant)</t>
    </r>
  </si>
  <si>
    <t>2. Suivi financier des actions CPOM</t>
  </si>
  <si>
    <t>Equilibre budgétaire du Plan d'actions CPOM</t>
  </si>
  <si>
    <t>Suivi des dépenses</t>
  </si>
  <si>
    <t>Suivi des ressources</t>
  </si>
  <si>
    <t>€</t>
  </si>
  <si>
    <t>% Avancement</t>
  </si>
  <si>
    <t>% Conso</t>
  </si>
  <si>
    <t>Dépenses prévues</t>
  </si>
  <si>
    <t>Dotation CPOM estimée</t>
  </si>
  <si>
    <t>Dépenses réelles</t>
  </si>
  <si>
    <t>Cofinancement*</t>
  </si>
  <si>
    <t>Reste à engager</t>
  </si>
  <si>
    <t>Total ressources</t>
  </si>
  <si>
    <t>*le dépassement budgétaire sera financé en fonds propres par la structure</t>
  </si>
  <si>
    <t>Prévisionnel N+1 à N+4</t>
  </si>
  <si>
    <t>Total Coût action</t>
  </si>
  <si>
    <t>Prévu</t>
  </si>
  <si>
    <t>Réalisé</t>
  </si>
  <si>
    <t>% réalisé</t>
  </si>
  <si>
    <t>écart</t>
  </si>
  <si>
    <t>Budget actions 2028</t>
  </si>
  <si>
    <t>Budget actions 2029</t>
  </si>
  <si>
    <t>Budget actions 2030</t>
  </si>
  <si>
    <t>Budget actions 2031</t>
  </si>
  <si>
    <t>Dotation CPOM</t>
  </si>
  <si>
    <t>Prévisionnel N+2 à N+4</t>
  </si>
  <si>
    <t>Prévisionnel N+4</t>
  </si>
  <si>
    <t xml:space="preserve">CPOM MEDICO-SOCIAL </t>
  </si>
  <si>
    <t>FICHE ACTION</t>
  </si>
  <si>
    <t>GESTIONNAIRE</t>
  </si>
  <si>
    <t>Dénomination sociale :</t>
  </si>
  <si>
    <t>Statut juridique :</t>
  </si>
  <si>
    <t>Référence Axe Stratégique</t>
  </si>
  <si>
    <t xml:space="preserve"> </t>
  </si>
  <si>
    <t>Référence Objectif Opérationnel</t>
  </si>
  <si>
    <t>Objectif opérationnel</t>
  </si>
  <si>
    <t>1. PRECISION DU CONTENU DE L'ACTION</t>
  </si>
  <si>
    <t>EXPLICATIONS ET RÈGLES DE SAISIE</t>
  </si>
  <si>
    <t>Information/donnée à saisir par le gestionnaire</t>
  </si>
  <si>
    <t>Référence action</t>
  </si>
  <si>
    <t>Selon le référencement des actions présenté dans l'arborescence cf onglet "1. Lisez-moi" (cf ligne 42)</t>
  </si>
  <si>
    <t xml:space="preserve">Information à saisir par le gestionnaire une fois que l'action a été amorcée ou finalisée </t>
  </si>
  <si>
    <t>Intitulé de l'action</t>
  </si>
  <si>
    <t>Intitulé type proposé : le gestionnaire peut supprimer la proposition et saisir un intitulé sur-mesure</t>
  </si>
  <si>
    <t xml:space="preserve">Déclinez la valeur ajoutée de l'action proposée pour améliorer la qualité de service rendu à l'usager </t>
  </si>
  <si>
    <t>Modalités 
de mise en œuvre</t>
  </si>
  <si>
    <t>Format</t>
  </si>
  <si>
    <t>Fréquence</t>
  </si>
  <si>
    <t>Ressources humaines 
(décrire le nombre de personnes concernées, leurs fonctions)</t>
  </si>
  <si>
    <t>Ressources matérielles (description)</t>
  </si>
  <si>
    <t>Date de début</t>
  </si>
  <si>
    <t xml:space="preserve">Date de fin </t>
  </si>
  <si>
    <t>Descriptif des étapes de réalisation de l'action sur les 5 années du CPOM</t>
  </si>
  <si>
    <t xml:space="preserve">Acteurs et/ou partenaires externes à mobiliser dans la mise en œuvre de l’action </t>
  </si>
  <si>
    <t>le cas échéant</t>
  </si>
  <si>
    <t>2. CHIFFRAGE DE L'ACTION</t>
  </si>
  <si>
    <t>Merci de préciser la structure du coût de l'action : 1 ligne = 1 nature de coût</t>
  </si>
  <si>
    <t>Le gestionnaire pourra insérer autant de lignes de coûts qu'il estime nécessaires à la lisibilité du chiffrage.</t>
  </si>
  <si>
    <t>Commentaires du gestionnaire</t>
  </si>
  <si>
    <t>Catégorie de coût</t>
  </si>
  <si>
    <t>Intitulé du coût</t>
  </si>
  <si>
    <t>Modalités de calcul</t>
  </si>
  <si>
    <t>Coût unitaire</t>
  </si>
  <si>
    <t>qtité</t>
  </si>
  <si>
    <t>coût total</t>
  </si>
  <si>
    <t>Temps humain</t>
  </si>
  <si>
    <t xml:space="preserve">Achats de matériel </t>
  </si>
  <si>
    <t>Autres achats</t>
  </si>
  <si>
    <t xml:space="preserve">Total coût de l'action </t>
  </si>
  <si>
    <t>dont charges de personnel</t>
  </si>
  <si>
    <t>dont achats de matériel</t>
  </si>
  <si>
    <t>dont autres achats</t>
  </si>
  <si>
    <t>3. INDICATEURS DE PERFORMANCE</t>
  </si>
  <si>
    <t>Choisir 2 indicateurs maximum ( 1 indicateur obligatoire minimum)</t>
  </si>
  <si>
    <t>Indicateurs de suivi n°1</t>
  </si>
  <si>
    <t>Indicateur 1*</t>
  </si>
  <si>
    <t>Libellé*</t>
  </si>
  <si>
    <t>Préalable : l'indicateur 1 est l'indicateur de référence du suivi contractuel. Il sera suivi de façon prioritaire dans le cadre des dialogues de gestion.</t>
  </si>
  <si>
    <t>Explication  mode de calcul ou d'appréciation*</t>
  </si>
  <si>
    <t>Expliquer le calcul de l'indicateur 1 ou son mode d'appréciation.</t>
  </si>
  <si>
    <t>Valeur actuelle*</t>
  </si>
  <si>
    <t>Mesure de l'indicateur 1 au moment du constat actuel</t>
  </si>
  <si>
    <t>Cible finale*</t>
  </si>
  <si>
    <t xml:space="preserve">Mesure de l'indicateur 1 pour le bilan final </t>
  </si>
  <si>
    <t xml:space="preserve">Cible révisée </t>
  </si>
  <si>
    <t xml:space="preserve">Information à saisir une fois que l'action a été amorcée ou finalisée </t>
  </si>
  <si>
    <t>Indicateurs de suivi n°2</t>
  </si>
  <si>
    <t>Indicateur 2 (facultatif)</t>
  </si>
  <si>
    <t>Libellé</t>
  </si>
  <si>
    <t xml:space="preserve">Préalable: les indicateurs 2 et 3 sont facultatifs. Ils ont vocation à conforter le suivi de la réalisation de l'objectif par le gestionnaire.  </t>
  </si>
  <si>
    <t>Explication  mode de calcul ou d'appréciation</t>
  </si>
  <si>
    <t>Expliquer le calcul de l'indicateur 2 ou son mode d'appréciation.</t>
  </si>
  <si>
    <t>Valeur actuelle</t>
  </si>
  <si>
    <t>Mesure de l'indicateur 2 au moment du constat actuel</t>
  </si>
  <si>
    <t xml:space="preserve">Mesure de l'indicateur 2  pour le bilan final </t>
  </si>
  <si>
    <t>4. NOTE DE CONTEXTE</t>
  </si>
  <si>
    <t>Zone à compléter par le gestionnaire pour préparer les COPILS semestriels</t>
  </si>
  <si>
    <t>COMMENTAIRES DU GESTIONNAIRE 
POUR LE DIALOGUE DE GESTION</t>
  </si>
  <si>
    <t>Bilan de l'action et performance actuelle</t>
  </si>
  <si>
    <t>Note de contexte complétée par l'ARS ou le Conseil départemental.</t>
  </si>
  <si>
    <t>Points à suivre :
(axes d'amélioration 
et points de vigilance)</t>
  </si>
  <si>
    <t>Désigner un « référent aidants » au sein du service, chargé d’orienter les usagers vers les solutions adaptées et d’identifier les besoins de formation des équipes</t>
  </si>
  <si>
    <t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t>
  </si>
  <si>
    <t>Désigner un « référent QVCT » au sein du service, chargé d’animer la démarche dans le service et d’identifier les besoins</t>
  </si>
  <si>
    <t>Sensibiliser les responsables de secteur / encadrants au repérage et à la gestion des situations d’isolement</t>
  </si>
  <si>
    <t>Désigner un « référent lutte contre l’isolement » au sein du service, chargé d’orienter les usagers vers les solutions adaptées et d’identifier les besoins de formation des équipes</t>
  </si>
  <si>
    <t>Faire la promotion et faciliter l’inscription des personnes âgées et des étudiants qui le souhaitent au dispositif OYES, au programme d’activités et d’animations organisé par la commune ou la CFPPA</t>
  </si>
  <si>
    <t>Animation de projets de prévention des risques professionnels</t>
  </si>
  <si>
    <t>5.2.E</t>
  </si>
  <si>
    <t>5.2.F</t>
  </si>
  <si>
    <t>5.2.G</t>
  </si>
  <si>
    <t xml:space="preserve">Achat d’aides techniques et de matériels </t>
  </si>
  <si>
    <t xml:space="preserve">Utilisation des aides techniques </t>
  </si>
  <si>
    <t xml:space="preserve">Groupes d’échanges sur les pratiques professionnelles </t>
  </si>
  <si>
    <t>2025 (provisoire)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</si>
</sst>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1" formatCode="_-* #,##0_-;\-* #,##0_-;_-* &quot;-&quot;_-;_-@_-"/>
    <numFmt numFmtId="44" formatCode="_-* #,##0.00\ &quot;€&quot;_-;\-* #,##0.00\ &quot;€&quot;_-;_-* &quot;-&quot;??\ &quot;€&quot;_-;_-@_-"/>
    <numFmt numFmtId="43" formatCode="_-* #,##0.00_-;\-* #,##0.00_-;_-* &quot;-&quot;??_-;_-@_-"/>
    <numFmt numFmtId="164" formatCode="#,##0\ &quot;€&quot;"/>
    <numFmt numFmtId="165" formatCode="_-* #,##0\ &quot;€&quot;_-;\-* #,##0\ &quot;€&quot;_-;_-* &quot;-&quot;??\ &quot;€&quot;_-;_-@_-"/>
    <numFmt numFmtId="166" formatCode="_-* #,##0_-;\-* #,##0_-;_-* &quot;-&quot;??_-;_-@_-"/>
    <numFmt numFmtId="167" formatCode="#,##0&quot;H&quot;"/>
    <numFmt numFmtId="168" formatCode="_-* #,##0.000\ &quot;€&quot;_-;\-* #,##0.000\ &quot;€&quot;_-;_-* &quot;-&quot;??\ &quot;€&quot;_-;_-@_-"/>
  </numFmts>
  <fonts count="11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b/>
      <sz val="20"/>
      <color theme="0"/>
      <name val="Arial"/>
      <family val="2"/>
    </font>
    <font>
      <b/>
      <sz val="17"/>
      <color theme="0"/>
      <name val="Arial"/>
      <family val="2"/>
    </font>
    <font>
      <sz val="15"/>
      <color theme="1"/>
      <name val="Arial"/>
      <family val="2"/>
    </font>
    <font>
      <i/>
      <sz val="11"/>
      <color theme="0" tint="-0.249977111117893"/>
      <name val="Arial"/>
      <family val="2"/>
    </font>
    <font>
      <b/>
      <sz val="14"/>
      <color theme="0"/>
      <name val="Arial"/>
      <family val="2"/>
    </font>
    <font>
      <sz val="11"/>
      <color theme="1"/>
      <name val="Arial"/>
      <family val="2"/>
    </font>
    <font>
      <sz val="14"/>
      <color rgb="FFFF0000"/>
      <name val="Arial"/>
      <family val="2"/>
    </font>
    <font>
      <i/>
      <sz val="9"/>
      <color theme="0" tint="-0.499984740745262"/>
      <name val="Arial"/>
      <family val="2"/>
    </font>
    <font>
      <b/>
      <i/>
      <sz val="11"/>
      <color theme="0"/>
      <name val="Arial"/>
      <family val="2"/>
    </font>
    <font>
      <b/>
      <sz val="11"/>
      <color theme="0"/>
      <name val="Arial"/>
      <family val="2"/>
    </font>
    <font>
      <b/>
      <sz val="11"/>
      <color theme="1"/>
      <name val="Arial"/>
      <family val="2"/>
    </font>
    <font>
      <sz val="11"/>
      <name val="Arial"/>
      <family val="2"/>
    </font>
    <font>
      <sz val="11"/>
      <color theme="8" tint="-0.249977111117893"/>
      <name val="Arial"/>
      <family val="2"/>
    </font>
    <font>
      <b/>
      <sz val="11"/>
      <name val="Arial"/>
      <family val="2"/>
    </font>
    <font>
      <b/>
      <sz val="11"/>
      <color rgb="FFFF0000"/>
      <name val="Arial"/>
      <family val="2"/>
    </font>
    <font>
      <sz val="14"/>
      <color rgb="FF000000"/>
      <name val="Arial"/>
      <family val="2"/>
    </font>
    <font>
      <sz val="11"/>
      <color rgb="FFFF0000"/>
      <name val="Arial"/>
      <family val="2"/>
    </font>
    <font>
      <b/>
      <sz val="10"/>
      <color rgb="FFFF0000"/>
      <name val="Arial"/>
      <family val="2"/>
    </font>
    <font>
      <b/>
      <u/>
      <sz val="11"/>
      <color theme="1"/>
      <name val="Arial Black"/>
      <family val="2"/>
    </font>
    <font>
      <b/>
      <sz val="11"/>
      <color theme="0" tint="-0.499984740745262"/>
      <name val="Arial"/>
      <family val="2"/>
    </font>
    <font>
      <b/>
      <sz val="12"/>
      <color theme="0" tint="-0.499984740745262"/>
      <name val="Arial"/>
      <family val="2"/>
    </font>
    <font>
      <sz val="10"/>
      <color theme="1"/>
      <name val="Arial"/>
      <family val="2"/>
    </font>
    <font>
      <i/>
      <sz val="10"/>
      <color theme="0" tint="-0.499984740745262"/>
      <name val="Arial"/>
      <family val="2"/>
    </font>
    <font>
      <b/>
      <i/>
      <sz val="12"/>
      <color theme="0"/>
      <name val="Arial"/>
      <family val="2"/>
    </font>
    <font>
      <b/>
      <sz val="12"/>
      <color theme="0"/>
      <name val="Arial"/>
      <family val="2"/>
    </font>
    <font>
      <sz val="10"/>
      <name val="Arial"/>
      <family val="2"/>
    </font>
    <font>
      <b/>
      <sz val="10"/>
      <color theme="0"/>
      <name val="Arial"/>
      <family val="2"/>
    </font>
    <font>
      <i/>
      <sz val="10"/>
      <name val="Arial"/>
      <family val="2"/>
    </font>
    <font>
      <i/>
      <sz val="11"/>
      <name val="Arial"/>
      <family val="2"/>
    </font>
    <font>
      <sz val="11"/>
      <color rgb="FF7030A0"/>
      <name val="Arial"/>
      <family val="2"/>
    </font>
    <font>
      <b/>
      <i/>
      <sz val="11"/>
      <color theme="4"/>
      <name val="Arial Narrow"/>
      <family val="2"/>
    </font>
    <font>
      <b/>
      <sz val="12"/>
      <color theme="0"/>
      <name val="Calibri"/>
      <family val="2"/>
      <scheme val="minor"/>
    </font>
    <font>
      <b/>
      <sz val="14"/>
      <color theme="1"/>
      <name val="Calibri"/>
      <family val="2"/>
      <scheme val="minor"/>
    </font>
    <font>
      <i/>
      <sz val="9"/>
      <color theme="2" tint="-0.499984740745262"/>
      <name val="Arial"/>
      <family val="2"/>
    </font>
    <font>
      <i/>
      <sz val="14"/>
      <color theme="1"/>
      <name val="Calibri"/>
      <family val="2"/>
      <scheme val="minor"/>
    </font>
    <font>
      <b/>
      <i/>
      <sz val="14"/>
      <color theme="1"/>
      <name val="Calibri"/>
      <family val="2"/>
      <scheme val="minor"/>
    </font>
    <font>
      <sz val="14"/>
      <color theme="1"/>
      <name val="Calibri"/>
      <family val="2"/>
      <scheme val="minor"/>
    </font>
    <font>
      <sz val="9"/>
      <name val="Arial"/>
      <family val="2"/>
    </font>
    <font>
      <sz val="11"/>
      <color theme="0"/>
      <name val="Arial"/>
      <family val="2"/>
    </font>
    <font>
      <b/>
      <sz val="12"/>
      <color rgb="FF000000"/>
      <name val="Arial"/>
      <family val="2"/>
    </font>
    <font>
      <b/>
      <sz val="10"/>
      <color theme="1"/>
      <name val="Arial"/>
      <family val="2"/>
    </font>
    <font>
      <b/>
      <sz val="11"/>
      <color theme="4"/>
      <name val="Arial"/>
      <family val="2"/>
    </font>
    <font>
      <i/>
      <sz val="11"/>
      <color rgb="FFFF0000"/>
      <name val="Arial"/>
      <family val="2"/>
    </font>
    <font>
      <sz val="10"/>
      <color rgb="FFFF0000"/>
      <name val="Arial"/>
      <family val="2"/>
    </font>
    <font>
      <b/>
      <sz val="11"/>
      <name val="Calibri"/>
      <family val="2"/>
      <scheme val="minor"/>
    </font>
    <font>
      <b/>
      <u/>
      <sz val="11"/>
      <color theme="10"/>
      <name val="Calibri"/>
      <family val="2"/>
      <scheme val="minor"/>
    </font>
    <font>
      <b/>
      <sz val="11"/>
      <color rgb="FF000000"/>
      <name val="Arial"/>
      <family val="2"/>
    </font>
    <font>
      <sz val="11"/>
      <color rgb="FF000000"/>
      <name val="Arial"/>
      <family val="2"/>
    </font>
    <font>
      <b/>
      <sz val="14"/>
      <color theme="0"/>
      <name val="Calibri"/>
      <family val="2"/>
      <scheme val="minor"/>
    </font>
    <font>
      <b/>
      <sz val="10"/>
      <color theme="1"/>
      <name val="Calibri"/>
      <family val="2"/>
    </font>
    <font>
      <b/>
      <sz val="11"/>
      <color theme="1"/>
      <name val="Calibri"/>
      <family val="2"/>
    </font>
    <font>
      <b/>
      <i/>
      <sz val="10"/>
      <color theme="1"/>
      <name val="Calibri"/>
      <family val="2"/>
    </font>
    <font>
      <b/>
      <sz val="10"/>
      <color rgb="FF000000"/>
      <name val="Arial"/>
      <family val="2"/>
    </font>
    <font>
      <sz val="11"/>
      <color rgb="FF000000"/>
      <name val="Calibri"/>
      <family val="2"/>
      <scheme val="minor"/>
    </font>
    <font>
      <b/>
      <sz val="16"/>
      <color theme="1"/>
      <name val="Calibri"/>
      <family val="2"/>
      <scheme val="minor"/>
    </font>
    <font>
      <b/>
      <sz val="12"/>
      <color theme="1"/>
      <name val="Poppins"/>
    </font>
    <font>
      <b/>
      <sz val="11"/>
      <color rgb="FFC00000"/>
      <name val="Calibri"/>
      <family val="2"/>
      <scheme val="minor"/>
    </font>
    <font>
      <sz val="11"/>
      <color rgb="FFC00000"/>
      <name val="Calibri"/>
      <family val="2"/>
      <scheme val="minor"/>
    </font>
    <font>
      <b/>
      <sz val="12"/>
      <color theme="1"/>
      <name val="Calibri"/>
      <family val="2"/>
      <scheme val="minor"/>
    </font>
    <font>
      <sz val="11"/>
      <color theme="1"/>
      <name val="Calibri"/>
      <family val="2"/>
    </font>
    <font>
      <b/>
      <i/>
      <sz val="11"/>
      <color rgb="FFFF0000"/>
      <name val="Calibri"/>
      <family val="2"/>
      <scheme val="minor"/>
    </font>
    <font>
      <sz val="11"/>
      <color theme="0"/>
      <name val="Calibri"/>
      <family val="2"/>
      <scheme val="minor"/>
    </font>
    <font>
      <b/>
      <sz val="16"/>
      <color theme="0"/>
      <name val="Calibri"/>
      <family val="2"/>
      <scheme val="minor"/>
    </font>
    <font>
      <b/>
      <sz val="12"/>
      <color theme="4"/>
      <name val="Calibri"/>
      <family val="2"/>
      <scheme val="minor"/>
    </font>
    <font>
      <sz val="12"/>
      <color theme="1"/>
      <name val="Calibri"/>
      <family val="2"/>
      <scheme val="minor"/>
    </font>
    <font>
      <i/>
      <sz val="9"/>
      <color theme="1"/>
      <name val="Arial"/>
      <family val="2"/>
    </font>
    <font>
      <b/>
      <i/>
      <sz val="12"/>
      <color theme="1"/>
      <name val="Calibri"/>
      <family val="2"/>
      <scheme val="minor"/>
    </font>
    <font>
      <i/>
      <sz val="11"/>
      <color theme="4"/>
      <name val="Calibri"/>
      <family val="2"/>
      <scheme val="minor"/>
    </font>
    <font>
      <b/>
      <i/>
      <sz val="12"/>
      <color rgb="FFFF0000"/>
      <name val="Calibri"/>
      <family val="2"/>
      <scheme val="minor"/>
    </font>
    <font>
      <b/>
      <sz val="11"/>
      <color theme="4"/>
      <name val="Calibri"/>
      <family val="2"/>
      <scheme val="minor"/>
    </font>
    <font>
      <b/>
      <sz val="14"/>
      <color theme="4"/>
      <name val="Calibri"/>
      <family val="2"/>
      <scheme val="minor"/>
    </font>
    <font>
      <b/>
      <i/>
      <sz val="11"/>
      <color theme="4"/>
      <name val="Calibri"/>
      <family val="2"/>
      <scheme val="minor"/>
    </font>
    <font>
      <b/>
      <i/>
      <sz val="9"/>
      <color theme="1"/>
      <name val="Calibri"/>
      <family val="2"/>
      <scheme val="minor"/>
    </font>
    <font>
      <sz val="11"/>
      <color rgb="FF000000"/>
      <name val="Calibri"/>
      <family val="2"/>
    </font>
    <font>
      <i/>
      <sz val="9"/>
      <color theme="1"/>
      <name val="Calibri"/>
      <family val="2"/>
      <scheme val="minor"/>
    </font>
    <font>
      <sz val="11"/>
      <name val="Calibri"/>
      <family val="2"/>
      <scheme val="minor"/>
    </font>
    <font>
      <b/>
      <i/>
      <sz val="9"/>
      <color theme="4"/>
      <name val="Calibri"/>
      <family val="2"/>
      <scheme val="minor"/>
    </font>
    <font>
      <b/>
      <i/>
      <sz val="12"/>
      <color theme="4"/>
      <name val="Calibri"/>
      <family val="2"/>
      <scheme val="minor"/>
    </font>
    <font>
      <sz val="9"/>
      <color theme="1"/>
      <name val="Calibri"/>
      <family val="2"/>
      <scheme val="minor"/>
    </font>
    <font>
      <i/>
      <sz val="10"/>
      <color theme="1" tint="0.499984740745262"/>
      <name val="Calibri"/>
      <family val="2"/>
      <scheme val="minor"/>
    </font>
    <font>
      <b/>
      <i/>
      <sz val="12"/>
      <name val="Calibri"/>
      <family val="2"/>
      <scheme val="minor"/>
    </font>
    <font>
      <sz val="11"/>
      <color theme="4"/>
      <name val="Calibri"/>
      <family val="2"/>
      <scheme val="minor"/>
    </font>
    <font>
      <b/>
      <sz val="20"/>
      <color theme="0"/>
      <name val="Calibri"/>
      <family val="2"/>
      <scheme val="minor"/>
    </font>
    <font>
      <b/>
      <i/>
      <sz val="14"/>
      <color theme="4"/>
      <name val="Calibri"/>
      <family val="2"/>
      <scheme val="minor"/>
    </font>
    <font>
      <i/>
      <sz val="10"/>
      <color theme="1"/>
      <name val="Calibri"/>
      <family val="2"/>
      <scheme val="minor"/>
    </font>
    <font>
      <i/>
      <sz val="11"/>
      <color theme="1"/>
      <name val="Calibri"/>
      <family val="2"/>
      <scheme val="minor"/>
    </font>
    <font>
      <b/>
      <sz val="10"/>
      <color theme="0"/>
      <name val="Arial Narrow"/>
      <family val="2"/>
    </font>
    <font>
      <b/>
      <sz val="11"/>
      <color theme="0"/>
      <name val="Arial Narrow"/>
      <family val="2"/>
    </font>
    <font>
      <b/>
      <i/>
      <u/>
      <sz val="10"/>
      <name val="Arial Narrow"/>
      <family val="2"/>
    </font>
    <font>
      <b/>
      <i/>
      <u/>
      <sz val="9"/>
      <name val="Arial Narrow"/>
      <family val="2"/>
    </font>
    <font>
      <b/>
      <sz val="14"/>
      <color rgb="FF000000"/>
      <name val="Arial Narrow"/>
      <family val="2"/>
    </font>
    <font>
      <b/>
      <sz val="10"/>
      <color rgb="FF000000"/>
      <name val="Arial Narrow"/>
      <family val="2"/>
    </font>
    <font>
      <sz val="11"/>
      <color rgb="FF000000"/>
      <name val="Arial Narrow"/>
      <family val="2"/>
    </font>
    <font>
      <b/>
      <sz val="16"/>
      <color rgb="FF000000"/>
      <name val="Arial Narrow"/>
      <family val="2"/>
    </font>
    <font>
      <b/>
      <sz val="20"/>
      <color theme="0"/>
      <name val="Poppins"/>
    </font>
    <font>
      <sz val="18"/>
      <color theme="1"/>
      <name val="Calibri"/>
      <family val="2"/>
      <scheme val="minor"/>
    </font>
    <font>
      <b/>
      <sz val="18"/>
      <color theme="1"/>
      <name val="Calibri"/>
      <family val="2"/>
      <scheme val="minor"/>
    </font>
    <font>
      <b/>
      <sz val="18"/>
      <color rgb="FFFF66CC"/>
      <name val="Calibri"/>
      <family val="2"/>
      <scheme val="minor"/>
    </font>
    <font>
      <b/>
      <sz val="18"/>
      <color rgb="FFFF0000"/>
      <name val="Calibri"/>
      <family val="2"/>
      <scheme val="minor"/>
    </font>
    <font>
      <sz val="18"/>
      <name val="Calibri"/>
      <family val="2"/>
      <scheme val="minor"/>
    </font>
    <font>
      <b/>
      <sz val="18"/>
      <color theme="4"/>
      <name val="Calibri"/>
      <family val="2"/>
      <scheme val="minor"/>
    </font>
    <font>
      <b/>
      <sz val="18"/>
      <color rgb="FF7030A0"/>
      <name val="Calibri"/>
      <family val="2"/>
      <scheme val="minor"/>
    </font>
    <font>
      <b/>
      <sz val="18"/>
      <color theme="7"/>
      <name val="Calibri"/>
      <family val="2"/>
      <scheme val="minor"/>
    </font>
    <font>
      <b/>
      <sz val="18"/>
      <color rgb="FF002060"/>
      <name val="Calibri"/>
      <family val="2"/>
      <scheme val="minor"/>
    </font>
    <font>
      <b/>
      <sz val="18"/>
      <color rgb="FF00B050"/>
      <name val="Calibri"/>
      <family val="2"/>
      <scheme val="minor"/>
    </font>
    <font>
      <b/>
      <sz val="18"/>
      <color theme="0" tint="-0.499984740745262"/>
      <name val="Calibri"/>
      <family val="2"/>
      <scheme val="minor"/>
    </font>
    <font>
      <i/>
      <sz val="14"/>
      <color rgb="FFFF0000"/>
      <name val="Calibri"/>
      <family val="2"/>
      <scheme val="minor"/>
    </font>
    <font>
      <i/>
      <sz val="14"/>
      <name val="Calibri"/>
      <family val="2"/>
      <scheme val="minor"/>
    </font>
  </fonts>
  <fills count="44">
    <fill>
      <patternFill patternType="none"/>
    </fill>
    <fill>
      <patternFill patternType="gray125"/>
    </fill>
    <fill>
      <patternFill patternType="solid">
        <fgColor rgb="FFFF0066"/>
        <bgColor indexed="64"/>
      </patternFill>
    </fill>
    <fill>
      <patternFill patternType="solid">
        <fgColor theme="0"/>
        <bgColor indexed="64"/>
      </patternFill>
    </fill>
    <fill>
      <patternFill patternType="solid">
        <fgColor rgb="FF00B050"/>
        <bgColor indexed="64"/>
      </patternFill>
    </fill>
    <fill>
      <patternFill patternType="solid">
        <fgColor theme="9" tint="0.59999389629810485"/>
        <bgColor indexed="64"/>
      </patternFill>
    </fill>
    <fill>
      <patternFill patternType="solid">
        <fgColor rgb="FFFFFFCC"/>
        <bgColor indexed="64"/>
      </patternFill>
    </fill>
    <fill>
      <patternFill patternType="solid">
        <fgColor rgb="FF7030A0"/>
        <bgColor indexed="64"/>
      </patternFill>
    </fill>
    <fill>
      <patternFill patternType="solid">
        <fgColor theme="7" tint="0.79998168889431442"/>
        <bgColor indexed="64"/>
      </patternFill>
    </fill>
    <fill>
      <patternFill patternType="solid">
        <fgColor rgb="FF62D86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darkGray">
        <bgColor theme="9" tint="0.59999389629810485"/>
      </patternFill>
    </fill>
    <fill>
      <patternFill patternType="solid">
        <fgColor theme="0" tint="-4.9989318521683403E-2"/>
        <bgColor indexed="64"/>
      </patternFill>
    </fill>
    <fill>
      <patternFill patternType="gray0625">
        <fgColor theme="0"/>
        <bgColor theme="0"/>
      </patternFill>
    </fill>
    <fill>
      <patternFill patternType="solid">
        <fgColor rgb="FF00B050"/>
        <bgColor theme="0"/>
      </patternFill>
    </fill>
    <fill>
      <patternFill patternType="solid">
        <fgColor theme="9" tint="0.39994506668294322"/>
        <bgColor theme="0"/>
      </patternFill>
    </fill>
    <fill>
      <patternFill patternType="solid">
        <fgColor rgb="FF7030A0"/>
        <bgColor theme="0"/>
      </patternFill>
    </fill>
    <fill>
      <patternFill patternType="gray0625">
        <fgColor theme="0"/>
        <bgColor theme="0" tint="-4.9989318521683403E-2"/>
      </patternFill>
    </fill>
    <fill>
      <patternFill patternType="solid">
        <fgColor rgb="FFFFFFFF"/>
        <bgColor rgb="FF000000"/>
      </patternFill>
    </fill>
    <fill>
      <patternFill patternType="solid">
        <fgColor rgb="FFC6E0B4"/>
        <bgColor rgb="FF000000"/>
      </patternFill>
    </fill>
    <fill>
      <patternFill patternType="solid">
        <fgColor rgb="FFFFFF00"/>
        <bgColor indexed="64"/>
      </patternFill>
    </fill>
    <fill>
      <patternFill patternType="solid">
        <fgColor rgb="FF002060"/>
        <bgColor indexed="64"/>
      </patternFill>
    </fill>
    <fill>
      <patternFill patternType="gray125">
        <fgColor theme="4" tint="0.59996337778862885"/>
        <bgColor rgb="FFFFFFFF"/>
      </patternFill>
    </fill>
    <fill>
      <patternFill patternType="gray125">
        <fgColor theme="4" tint="0.59996337778862885"/>
        <bgColor indexed="65"/>
      </patternFill>
    </fill>
    <fill>
      <patternFill patternType="solid">
        <fgColor theme="5" tint="0.59999389629810485"/>
        <bgColor indexed="64"/>
      </patternFill>
    </fill>
    <fill>
      <patternFill patternType="gray125">
        <fgColor theme="9"/>
        <bgColor auto="1"/>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4"/>
        <bgColor indexed="64"/>
      </patternFill>
    </fill>
    <fill>
      <patternFill patternType="gray125">
        <fgColor theme="4"/>
        <bgColor theme="4" tint="0.59999389629810485"/>
      </patternFill>
    </fill>
    <fill>
      <patternFill patternType="solid">
        <fgColor theme="4" tint="0.39997558519241921"/>
        <bgColor indexed="64"/>
      </patternFill>
    </fill>
    <fill>
      <patternFill patternType="gray125">
        <fgColor theme="4"/>
        <bgColor theme="4" tint="0.39997558519241921"/>
      </patternFill>
    </fill>
    <fill>
      <patternFill patternType="lightUp">
        <fgColor auto="1"/>
        <bgColor theme="4" tint="0.59999389629810485"/>
      </patternFill>
    </fill>
    <fill>
      <patternFill patternType="solid">
        <fgColor theme="8" tint="0.79998168889431442"/>
        <bgColor indexed="64"/>
      </patternFill>
    </fill>
    <fill>
      <patternFill patternType="lightUp">
        <fgColor auto="1"/>
        <bgColor theme="8" tint="0.79998168889431442"/>
      </patternFill>
    </fill>
    <fill>
      <patternFill patternType="lightUp">
        <fgColor auto="1"/>
        <bgColor theme="9" tint="0.59999389629810485"/>
      </patternFill>
    </fill>
    <fill>
      <patternFill patternType="lightUp">
        <fgColor auto="1"/>
        <bgColor theme="9" tint="0.79998168889431442"/>
      </patternFill>
    </fill>
    <fill>
      <patternFill patternType="solid">
        <fgColor rgb="FF00B050"/>
        <bgColor rgb="FF000000"/>
      </patternFill>
    </fill>
    <fill>
      <patternFill patternType="solid">
        <fgColor rgb="FFFF99FF"/>
        <bgColor indexed="64"/>
      </patternFill>
    </fill>
    <fill>
      <patternFill patternType="solid">
        <fgColor rgb="FFFF99FF"/>
        <bgColor rgb="FF000000"/>
      </patternFill>
    </fill>
    <fill>
      <patternFill patternType="darkUp">
        <fgColor theme="4"/>
        <bgColor theme="4" tint="0.79995117038483843"/>
      </patternFill>
    </fill>
  </fills>
  <borders count="228">
    <border>
      <left/>
      <right/>
      <top/>
      <bottom/>
      <diagonal/>
    </border>
    <border>
      <left style="thin">
        <color theme="0"/>
      </left>
      <right/>
      <top/>
      <bottom/>
      <diagonal/>
    </border>
    <border>
      <left/>
      <right/>
      <top style="thin">
        <color theme="0"/>
      </top>
      <bottom/>
      <diagonal/>
    </border>
    <border>
      <left/>
      <right/>
      <top/>
      <bottom style="thin">
        <color indexed="64"/>
      </bottom>
      <diagonal/>
    </border>
    <border>
      <left style="thin">
        <color indexed="64"/>
      </left>
      <right/>
      <top style="thin">
        <color indexed="64"/>
      </top>
      <bottom style="thin">
        <color indexed="64"/>
      </bottom>
      <diagonal/>
    </border>
    <border>
      <left/>
      <right style="thin">
        <color theme="0" tint="-0.499984740745262"/>
      </right>
      <top style="thin">
        <color indexed="64"/>
      </top>
      <bottom style="thin">
        <color indexed="64"/>
      </bottom>
      <diagonal/>
    </border>
    <border>
      <left style="thin">
        <color theme="0" tint="-0.499984740745262"/>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thin">
        <color indexed="64"/>
      </right>
      <top/>
      <bottom/>
      <diagonal/>
    </border>
    <border>
      <left/>
      <right style="medium">
        <color indexed="64"/>
      </right>
      <top style="thin">
        <color indexed="64"/>
      </top>
      <bottom/>
      <diagonal/>
    </border>
    <border>
      <left/>
      <right style="medium">
        <color indexed="64"/>
      </right>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auto="1"/>
      </bottom>
      <diagonal/>
    </border>
    <border>
      <left style="thin">
        <color indexed="64"/>
      </left>
      <right style="thin">
        <color indexed="64"/>
      </right>
      <top style="medium">
        <color indexed="64"/>
      </top>
      <bottom style="medium">
        <color indexed="64"/>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style="thin">
        <color indexed="64"/>
      </bottom>
      <diagonal/>
    </border>
    <border>
      <left/>
      <right style="thin">
        <color auto="1"/>
      </right>
      <top style="thin">
        <color auto="1"/>
      </top>
      <bottom style="medium">
        <color auto="1"/>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top style="medium">
        <color indexed="64"/>
      </top>
      <bottom style="hair">
        <color theme="0" tint="-0.499984740745262"/>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bottom style="hair">
        <color theme="0" tint="-0.499984740745262"/>
      </bottom>
      <diagonal/>
    </border>
    <border>
      <left style="thin">
        <color theme="0" tint="-0.499984740745262"/>
      </left>
      <right/>
      <top style="hair">
        <color theme="0" tint="-0.499984740745262"/>
      </top>
      <bottom style="hair">
        <color theme="0" tint="-0.499984740745262"/>
      </bottom>
      <diagonal/>
    </border>
    <border>
      <left style="thin">
        <color theme="0" tint="-0.499984740745262"/>
      </left>
      <right/>
      <top style="hair">
        <color theme="0" tint="-0.499984740745262"/>
      </top>
      <bottom style="thin">
        <color theme="0" tint="-0.499984740745262"/>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style="hair">
        <color theme="0" tint="-0.499984740745262"/>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theme="0" tint="-0.499984740745262"/>
      </left>
      <right style="thin">
        <color indexed="64"/>
      </right>
      <top/>
      <bottom style="hair">
        <color theme="0" tint="-0.499984740745262"/>
      </bottom>
      <diagonal/>
    </border>
    <border>
      <left style="thin">
        <color theme="0" tint="-0.499984740745262"/>
      </left>
      <right style="thin">
        <color indexed="64"/>
      </right>
      <top style="hair">
        <color theme="0" tint="-0.499984740745262"/>
      </top>
      <bottom style="hair">
        <color theme="0" tint="-0.499984740745262"/>
      </bottom>
      <diagonal/>
    </border>
    <border>
      <left style="thin">
        <color theme="0" tint="-0.499984740745262"/>
      </left>
      <right style="thin">
        <color auto="1"/>
      </right>
      <top style="hair">
        <color theme="0" tint="-0.499984740745262"/>
      </top>
      <bottom/>
      <diagonal/>
    </border>
    <border>
      <left style="medium">
        <color indexed="64"/>
      </left>
      <right/>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auto="1"/>
      </bottom>
      <diagonal/>
    </border>
    <border>
      <left style="thin">
        <color theme="0" tint="-0.499984740745262"/>
      </left>
      <right style="thin">
        <color auto="1"/>
      </right>
      <top style="hair">
        <color theme="0" tint="-0.499984740745262"/>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808080"/>
      </left>
      <right/>
      <top style="thin">
        <color indexed="64"/>
      </top>
      <bottom style="thin">
        <color indexed="64"/>
      </bottom>
      <diagonal/>
    </border>
    <border>
      <left style="medium">
        <color indexed="64"/>
      </left>
      <right style="dotted">
        <color theme="4" tint="-0.499984740745262"/>
      </right>
      <top style="dotted">
        <color theme="4" tint="-0.499984740745262"/>
      </top>
      <bottom style="thin">
        <color indexed="64"/>
      </bottom>
      <diagonal/>
    </border>
    <border>
      <left style="dotted">
        <color theme="4" tint="-0.499984740745262"/>
      </left>
      <right style="dotted">
        <color theme="4" tint="-0.499984740745262"/>
      </right>
      <top style="dotted">
        <color theme="4" tint="-0.499984740745262"/>
      </top>
      <bottom style="thin">
        <color indexed="64"/>
      </bottom>
      <diagonal/>
    </border>
    <border>
      <left/>
      <right style="hair">
        <color indexed="64"/>
      </right>
      <top style="dotted">
        <color theme="4" tint="-0.499984740745262"/>
      </top>
      <bottom style="thin">
        <color indexed="64"/>
      </bottom>
      <diagonal/>
    </border>
    <border>
      <left style="hair">
        <color indexed="64"/>
      </left>
      <right style="hair">
        <color indexed="64"/>
      </right>
      <top style="dotted">
        <color indexed="64"/>
      </top>
      <bottom style="thin">
        <color indexed="64"/>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mediumDashed">
        <color rgb="FF00B050"/>
      </left>
      <right/>
      <top style="mediumDashed">
        <color rgb="FF00B050"/>
      </top>
      <bottom/>
      <diagonal/>
    </border>
    <border>
      <left/>
      <right/>
      <top style="mediumDashed">
        <color rgb="FF00B050"/>
      </top>
      <bottom/>
      <diagonal/>
    </border>
    <border>
      <left/>
      <right style="mediumDashed">
        <color rgb="FF00B050"/>
      </right>
      <top style="mediumDashed">
        <color rgb="FF00B050"/>
      </top>
      <bottom/>
      <diagonal/>
    </border>
    <border>
      <left style="mediumDashed">
        <color rgb="FF00B050"/>
      </left>
      <right/>
      <top/>
      <bottom/>
      <diagonal/>
    </border>
    <border>
      <left style="dotted">
        <color rgb="FF00B050"/>
      </left>
      <right/>
      <top/>
      <bottom/>
      <diagonal/>
    </border>
    <border>
      <left/>
      <right style="dotted">
        <color rgb="FF00B050"/>
      </right>
      <top/>
      <bottom/>
      <diagonal/>
    </border>
    <border>
      <left style="dotted">
        <color rgb="FF00B050"/>
      </left>
      <right style="mediumDashed">
        <color rgb="FF00B050"/>
      </right>
      <top/>
      <bottom/>
      <diagonal/>
    </border>
    <border>
      <left style="dotted">
        <color rgb="FF00B050"/>
      </left>
      <right/>
      <top/>
      <bottom style="double">
        <color rgb="FF00B050"/>
      </bottom>
      <diagonal/>
    </border>
    <border>
      <left/>
      <right style="dotted">
        <color rgb="FF00B050"/>
      </right>
      <top/>
      <bottom style="double">
        <color rgb="FF00B050"/>
      </bottom>
      <diagonal/>
    </border>
    <border>
      <left style="mediumDashed">
        <color rgb="FF00B050"/>
      </left>
      <right/>
      <top style="double">
        <color rgb="FF00B050"/>
      </top>
      <bottom style="mediumDashed">
        <color rgb="FF00B050"/>
      </bottom>
      <diagonal/>
    </border>
    <border>
      <left/>
      <right/>
      <top style="double">
        <color rgb="FF00B050"/>
      </top>
      <bottom style="mediumDashed">
        <color rgb="FF00B050"/>
      </bottom>
      <diagonal/>
    </border>
    <border>
      <left style="dotted">
        <color rgb="FF00B050"/>
      </left>
      <right/>
      <top style="double">
        <color rgb="FF00B050"/>
      </top>
      <bottom style="mediumDashed">
        <color rgb="FF00B050"/>
      </bottom>
      <diagonal/>
    </border>
    <border>
      <left/>
      <right style="dotted">
        <color rgb="FF00B050"/>
      </right>
      <top style="double">
        <color rgb="FF00B050"/>
      </top>
      <bottom style="mediumDashed">
        <color rgb="FF00B050"/>
      </bottom>
      <diagonal/>
    </border>
    <border>
      <left style="dotted">
        <color rgb="FF00B050"/>
      </left>
      <right style="mediumDashed">
        <color rgb="FF00B050"/>
      </right>
      <top style="double">
        <color rgb="FF00B050"/>
      </top>
      <bottom style="mediumDashed">
        <color rgb="FF00B050"/>
      </bottom>
      <diagonal/>
    </border>
    <border>
      <left style="medium">
        <color indexed="64"/>
      </left>
      <right/>
      <top style="thin">
        <color indexed="64"/>
      </top>
      <bottom/>
      <diagonal/>
    </border>
    <border>
      <left style="thin">
        <color theme="0"/>
      </left>
      <right style="thin">
        <color theme="0"/>
      </right>
      <top/>
      <bottom/>
      <diagonal/>
    </border>
    <border>
      <left style="thin">
        <color theme="0"/>
      </left>
      <right style="thin">
        <color indexed="64"/>
      </right>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hair">
        <color indexed="64"/>
      </left>
      <right style="hair">
        <color indexed="64"/>
      </right>
      <top/>
      <bottom style="thin">
        <color indexed="64"/>
      </bottom>
      <diagonal/>
    </border>
    <border>
      <left style="medium">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thin">
        <color theme="0"/>
      </right>
      <top/>
      <bottom/>
      <diagonal/>
    </border>
    <border>
      <left style="thin">
        <color indexed="64"/>
      </left>
      <right style="dotted">
        <color theme="4" tint="-0.499984740745262"/>
      </right>
      <top style="dotted">
        <color theme="4" tint="-0.499984740745262"/>
      </top>
      <bottom style="thin">
        <color indexed="64"/>
      </bottom>
      <diagonal/>
    </border>
    <border>
      <left style="thin">
        <color indexed="64"/>
      </left>
      <right style="dashed">
        <color indexed="64"/>
      </right>
      <top/>
      <bottom style="dashed">
        <color indexed="64"/>
      </bottom>
      <diagonal/>
    </border>
    <border>
      <left style="dotted">
        <color indexed="64"/>
      </left>
      <right style="thin">
        <color indexed="64"/>
      </right>
      <top style="thin">
        <color indexed="64"/>
      </top>
      <bottom style="dotted">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style="dotted">
        <color indexed="64"/>
      </left>
      <right/>
      <top style="thin">
        <color indexed="64"/>
      </top>
      <bottom style="thin">
        <color indexed="64"/>
      </bottom>
      <diagonal/>
    </border>
    <border>
      <left/>
      <right/>
      <top/>
      <bottom style="hair">
        <color indexed="64"/>
      </bottom>
      <diagonal/>
    </border>
    <border>
      <left/>
      <right style="dashDotDot">
        <color indexed="64"/>
      </right>
      <top style="thin">
        <color indexed="64"/>
      </top>
      <bottom/>
      <diagonal/>
    </border>
    <border>
      <left style="thin">
        <color indexed="64"/>
      </left>
      <right/>
      <top style="thin">
        <color indexed="64"/>
      </top>
      <bottom style="dotted">
        <color theme="4" tint="-0.499984740745262"/>
      </bottom>
      <diagonal/>
    </border>
    <border>
      <left/>
      <right/>
      <top style="thin">
        <color indexed="64"/>
      </top>
      <bottom style="dotted">
        <color theme="4" tint="-0.499984740745262"/>
      </bottom>
      <diagonal/>
    </border>
    <border>
      <left/>
      <right style="thin">
        <color indexed="64"/>
      </right>
      <top style="thin">
        <color indexed="64"/>
      </top>
      <bottom style="dotted">
        <color theme="4" tint="-0.499984740745262"/>
      </bottom>
      <diagonal/>
    </border>
    <border>
      <left style="thin">
        <color indexed="64"/>
      </left>
      <right/>
      <top/>
      <bottom style="dotted">
        <color theme="4" tint="-0.24994659260841701"/>
      </bottom>
      <diagonal/>
    </border>
    <border>
      <left/>
      <right style="dashDotDot">
        <color indexed="64"/>
      </right>
      <top/>
      <bottom style="dotted">
        <color theme="4" tint="-0.24994659260841701"/>
      </bottom>
      <diagonal/>
    </border>
    <border>
      <left/>
      <right style="thin">
        <color indexed="64"/>
      </right>
      <top/>
      <bottom style="dotted">
        <color theme="4" tint="-0.24994659260841701"/>
      </bottom>
      <diagonal/>
    </border>
    <border>
      <left style="thin">
        <color indexed="64"/>
      </left>
      <right/>
      <top style="dotted">
        <color theme="4" tint="-0.499984740745262"/>
      </top>
      <bottom/>
      <diagonal/>
    </border>
    <border>
      <left style="dotted">
        <color theme="4" tint="-0.499984740745262"/>
      </left>
      <right/>
      <top style="dotted">
        <color theme="4" tint="-0.499984740745262"/>
      </top>
      <bottom style="dotted">
        <color theme="4" tint="-0.499984740745262"/>
      </bottom>
      <diagonal/>
    </border>
    <border>
      <left/>
      <right style="thin">
        <color indexed="64"/>
      </right>
      <top style="dotted">
        <color theme="4" tint="-0.499984740745262"/>
      </top>
      <bottom style="dotted">
        <color theme="4" tint="-0.499984740745262"/>
      </bottom>
      <diagonal/>
    </border>
    <border>
      <left style="thin">
        <color indexed="64"/>
      </left>
      <right/>
      <top style="dotted">
        <color rgb="FF305496"/>
      </top>
      <bottom style="dotted">
        <color rgb="FF203764"/>
      </bottom>
      <diagonal/>
    </border>
    <border>
      <left style="hair">
        <color auto="1"/>
      </left>
      <right style="dashDotDot">
        <color indexed="64"/>
      </right>
      <top style="dotted">
        <color theme="4" tint="-0.24994659260841701"/>
      </top>
      <bottom style="dotted">
        <color theme="4" tint="-0.499984740745262"/>
      </bottom>
      <diagonal/>
    </border>
    <border>
      <left style="thin">
        <color indexed="64"/>
      </left>
      <right/>
      <top style="dotted">
        <color theme="4" tint="-0.24994659260841701"/>
      </top>
      <bottom style="dotted">
        <color theme="4" tint="-0.499984740745262"/>
      </bottom>
      <diagonal/>
    </border>
    <border>
      <left style="hair">
        <color auto="1"/>
      </left>
      <right style="thin">
        <color indexed="64"/>
      </right>
      <top style="dotted">
        <color theme="4" tint="-0.24994659260841701"/>
      </top>
      <bottom style="dotted">
        <color theme="4" tint="-0.499984740745262"/>
      </bottom>
      <diagonal/>
    </border>
    <border>
      <left style="thin">
        <color indexed="64"/>
      </left>
      <right/>
      <top/>
      <bottom style="dotted">
        <color rgb="FF203764"/>
      </bottom>
      <diagonal/>
    </border>
    <border>
      <left style="thin">
        <color indexed="64"/>
      </left>
      <right/>
      <top style="dotted">
        <color theme="4" tint="-0.499984740745262"/>
      </top>
      <bottom style="dotted">
        <color theme="4" tint="-0.499984740745262"/>
      </bottom>
      <diagonal/>
    </border>
    <border>
      <left style="thin">
        <color indexed="64"/>
      </left>
      <right/>
      <top/>
      <bottom style="dotted">
        <color theme="4" tint="-0.499984740745262"/>
      </bottom>
      <diagonal/>
    </border>
    <border>
      <left style="hair">
        <color auto="1"/>
      </left>
      <right style="dashDotDot">
        <color indexed="64"/>
      </right>
      <top style="dotted">
        <color theme="4" tint="-0.499984740745262"/>
      </top>
      <bottom style="dotted">
        <color theme="4" tint="-0.499984740745262"/>
      </bottom>
      <diagonal/>
    </border>
    <border>
      <left style="hair">
        <color auto="1"/>
      </left>
      <right style="thin">
        <color indexed="64"/>
      </right>
      <top style="dotted">
        <color theme="4" tint="-0.499984740745262"/>
      </top>
      <bottom style="dotted">
        <color theme="4" tint="-0.499984740745262"/>
      </bottom>
      <diagonal/>
    </border>
    <border>
      <left style="thin">
        <color indexed="64"/>
      </left>
      <right style="dotted">
        <color theme="4" tint="-0.499984740745262"/>
      </right>
      <top style="dotted">
        <color theme="4" tint="-0.499984740745262"/>
      </top>
      <bottom/>
      <diagonal/>
    </border>
    <border>
      <left style="thin">
        <color indexed="64"/>
      </left>
      <right style="dotted">
        <color theme="4" tint="-0.499984740745262"/>
      </right>
      <top/>
      <bottom/>
      <diagonal/>
    </border>
    <border>
      <left style="thin">
        <color indexed="64"/>
      </left>
      <right style="dotted">
        <color theme="4" tint="-0.499984740745262"/>
      </right>
      <top/>
      <bottom style="thin">
        <color indexed="64"/>
      </bottom>
      <diagonal/>
    </border>
    <border>
      <left style="dotted">
        <color theme="4" tint="-0.499984740745262"/>
      </left>
      <right/>
      <top style="dotted">
        <color theme="4" tint="-0.499984740745262"/>
      </top>
      <bottom style="thin">
        <color indexed="64"/>
      </bottom>
      <diagonal/>
    </border>
    <border>
      <left/>
      <right style="thin">
        <color indexed="64"/>
      </right>
      <top style="dotted">
        <color theme="4" tint="-0.499984740745262"/>
      </top>
      <bottom style="thin">
        <color indexed="64"/>
      </bottom>
      <diagonal/>
    </border>
    <border>
      <left/>
      <right/>
      <top/>
      <bottom style="dotted">
        <color theme="4" tint="-0.499984740745262"/>
      </bottom>
      <diagonal/>
    </border>
    <border>
      <left style="thin">
        <color indexed="64"/>
      </left>
      <right/>
      <top style="double">
        <color theme="4" tint="-0.499984740745262"/>
      </top>
      <bottom/>
      <diagonal/>
    </border>
    <border>
      <left style="hair">
        <color auto="1"/>
      </left>
      <right style="dashDotDot">
        <color indexed="64"/>
      </right>
      <top style="double">
        <color theme="4" tint="-0.499984740745262"/>
      </top>
      <bottom/>
      <diagonal/>
    </border>
    <border>
      <left style="hair">
        <color auto="1"/>
      </left>
      <right style="thin">
        <color indexed="64"/>
      </right>
      <top style="double">
        <color theme="4" tint="-0.499984740745262"/>
      </top>
      <bottom/>
      <diagonal/>
    </border>
    <border>
      <left/>
      <right/>
      <top style="dotted">
        <color theme="4" tint="-0.499984740745262"/>
      </top>
      <bottom style="dotted">
        <color theme="4" tint="-0.499984740745262"/>
      </bottom>
      <diagonal/>
    </border>
    <border>
      <left style="thin">
        <color indexed="64"/>
      </left>
      <right/>
      <top style="dotted">
        <color indexed="64"/>
      </top>
      <bottom style="dotted">
        <color indexed="64"/>
      </bottom>
      <diagonal/>
    </border>
    <border>
      <left style="hair">
        <color auto="1"/>
      </left>
      <right style="dashDotDot">
        <color indexed="64"/>
      </right>
      <top style="dotted">
        <color auto="1"/>
      </top>
      <bottom style="dotted">
        <color auto="1"/>
      </bottom>
      <diagonal/>
    </border>
    <border>
      <left style="hair">
        <color auto="1"/>
      </left>
      <right style="thin">
        <color indexed="64"/>
      </right>
      <top style="dotted">
        <color auto="1"/>
      </top>
      <bottom style="dotted">
        <color auto="1"/>
      </bottom>
      <diagonal/>
    </border>
    <border>
      <left style="thin">
        <color indexed="64"/>
      </left>
      <right/>
      <top style="dotted">
        <color auto="1"/>
      </top>
      <bottom style="thin">
        <color indexed="64"/>
      </bottom>
      <diagonal/>
    </border>
    <border>
      <left style="hair">
        <color auto="1"/>
      </left>
      <right style="dashDotDot">
        <color indexed="64"/>
      </right>
      <top style="dotted">
        <color auto="1"/>
      </top>
      <bottom style="thin">
        <color indexed="64"/>
      </bottom>
      <diagonal/>
    </border>
    <border>
      <left style="hair">
        <color auto="1"/>
      </left>
      <right style="thin">
        <color indexed="64"/>
      </right>
      <top style="dotted">
        <color auto="1"/>
      </top>
      <bottom style="thin">
        <color indexed="64"/>
      </bottom>
      <diagonal/>
    </border>
    <border>
      <left style="thin">
        <color indexed="64"/>
      </left>
      <right/>
      <top style="double">
        <color theme="4" tint="-0.499984740745262"/>
      </top>
      <bottom style="thin">
        <color indexed="64"/>
      </bottom>
      <diagonal/>
    </border>
    <border>
      <left style="hair">
        <color auto="1"/>
      </left>
      <right style="dashDotDot">
        <color indexed="64"/>
      </right>
      <top style="double">
        <color theme="4" tint="-0.499984740745262"/>
      </top>
      <bottom style="thin">
        <color indexed="64"/>
      </bottom>
      <diagonal/>
    </border>
    <border>
      <left style="hair">
        <color auto="1"/>
      </left>
      <right style="thin">
        <color indexed="64"/>
      </right>
      <top style="double">
        <color theme="4" tint="-0.499984740745262"/>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auto="1"/>
      </top>
      <bottom/>
      <diagonal/>
    </border>
    <border>
      <left/>
      <right style="thin">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dotted">
        <color theme="4" tint="-0.499984740745262"/>
      </right>
      <top style="dotted">
        <color theme="4" tint="-0.499984740745262"/>
      </top>
      <bottom style="dotted">
        <color theme="4" tint="-0.499984740745262"/>
      </bottom>
      <diagonal/>
    </border>
    <border>
      <left/>
      <right style="dotted">
        <color theme="4" tint="-0.24994659260841701"/>
      </right>
      <top style="dotted">
        <color theme="4" tint="-0.24994659260841701"/>
      </top>
      <bottom style="dotted">
        <color theme="4" tint="-0.24994659260841701"/>
      </bottom>
      <diagonal/>
    </border>
    <border>
      <left style="dotted">
        <color theme="4" tint="-0.499984740745262"/>
      </left>
      <right/>
      <top/>
      <bottom style="dotted">
        <color theme="4" tint="-0.499984740745262"/>
      </bottom>
      <diagonal/>
    </border>
    <border>
      <left/>
      <right style="dotted">
        <color theme="4" tint="-0.499984740745262"/>
      </right>
      <top/>
      <bottom style="dotted">
        <color theme="4" tint="-0.499984740745262"/>
      </bottom>
      <diagonal/>
    </border>
    <border>
      <left style="thin">
        <color indexed="64"/>
      </left>
      <right style="dotted">
        <color rgb="FF203764"/>
      </right>
      <top style="thin">
        <color indexed="64"/>
      </top>
      <bottom/>
      <diagonal/>
    </border>
    <border>
      <left style="dotted">
        <color rgb="FF203764"/>
      </left>
      <right style="dotted">
        <color rgb="FF203764"/>
      </right>
      <top style="thin">
        <color indexed="64"/>
      </top>
      <bottom/>
      <diagonal/>
    </border>
    <border>
      <left style="dotted">
        <color rgb="FF203764"/>
      </left>
      <right/>
      <top style="thin">
        <color rgb="FF203764"/>
      </top>
      <bottom/>
      <diagonal/>
    </border>
    <border>
      <left/>
      <right/>
      <top style="thin">
        <color rgb="FF203764"/>
      </top>
      <bottom/>
      <diagonal/>
    </border>
    <border>
      <left/>
      <right style="thin">
        <color rgb="FF203764"/>
      </right>
      <top style="thin">
        <color rgb="FF203764"/>
      </top>
      <bottom/>
      <diagonal/>
    </border>
    <border>
      <left style="thin">
        <color indexed="64"/>
      </left>
      <right style="dotted">
        <color rgb="FF203764"/>
      </right>
      <top/>
      <bottom/>
      <diagonal/>
    </border>
    <border>
      <left style="dotted">
        <color rgb="FF203764"/>
      </left>
      <right style="dotted">
        <color rgb="FF203764"/>
      </right>
      <top/>
      <bottom/>
      <diagonal/>
    </border>
    <border>
      <left style="dotted">
        <color rgb="FF203764"/>
      </left>
      <right/>
      <top/>
      <bottom/>
      <diagonal/>
    </border>
    <border>
      <left/>
      <right style="thin">
        <color rgb="FF203764"/>
      </right>
      <top/>
      <bottom/>
      <diagonal/>
    </border>
    <border>
      <left style="dotted">
        <color indexed="64"/>
      </left>
      <right style="dotted">
        <color indexed="64"/>
      </right>
      <top style="dotted">
        <color indexed="64"/>
      </top>
      <bottom style="dotted">
        <color indexed="64"/>
      </bottom>
      <diagonal/>
    </border>
    <border>
      <left style="dotted">
        <color auto="1"/>
      </left>
      <right/>
      <top style="dotted">
        <color auto="1"/>
      </top>
      <bottom style="dotted">
        <color auto="1"/>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s>
  <cellStyleXfs count="5">
    <xf numFmtId="0" fontId="0" fillId="0" borderId="0"/>
    <xf numFmtId="44" fontId="1" fillId="0" borderId="0" applyFon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744">
    <xf numFmtId="0" fontId="0" fillId="0" borderId="0" xfId="0"/>
    <xf numFmtId="0" fontId="5" fillId="2" borderId="0" xfId="0" applyFont="1" applyFill="1" applyAlignment="1" applyProtection="1">
      <alignment horizontal="center" vertical="center"/>
      <protection locked="0"/>
    </xf>
    <xf numFmtId="0" fontId="5" fillId="0" borderId="0" xfId="0" applyFont="1" applyAlignment="1" applyProtection="1">
      <alignment horizontal="center" vertical="center"/>
      <protection locked="0"/>
    </xf>
    <xf numFmtId="0" fontId="0" fillId="0" borderId="0" xfId="0" applyProtection="1">
      <protection locked="0"/>
    </xf>
    <xf numFmtId="0" fontId="6" fillId="3" borderId="0" xfId="0" applyFont="1" applyFill="1" applyAlignment="1" applyProtection="1">
      <alignment horizontal="center" vertical="center"/>
      <protection locked="0"/>
    </xf>
    <xf numFmtId="0" fontId="7" fillId="3" borderId="0" xfId="0" applyFont="1" applyFill="1" applyProtection="1">
      <protection locked="0"/>
    </xf>
    <xf numFmtId="0" fontId="8" fillId="3" borderId="0" xfId="0" applyFont="1" applyFill="1" applyAlignment="1" applyProtection="1">
      <alignment horizontal="center" wrapText="1"/>
      <protection locked="0"/>
    </xf>
    <xf numFmtId="0" fontId="9" fillId="2" borderId="0" xfId="0" applyFont="1" applyFill="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10" fillId="3" borderId="0" xfId="0" applyFont="1" applyFill="1" applyProtection="1">
      <protection locked="0"/>
    </xf>
    <xf numFmtId="0" fontId="11" fillId="3" borderId="0" xfId="0" applyFont="1" applyFill="1" applyAlignment="1" applyProtection="1">
      <alignment horizontal="left"/>
      <protection locked="0"/>
    </xf>
    <xf numFmtId="0" fontId="12" fillId="3" borderId="0" xfId="0" applyFont="1" applyFill="1" applyAlignment="1" applyProtection="1">
      <alignment wrapText="1"/>
      <protection locked="0"/>
    </xf>
    <xf numFmtId="0" fontId="8" fillId="3" borderId="0" xfId="0" applyFont="1" applyFill="1" applyAlignment="1" applyProtection="1">
      <alignment wrapText="1"/>
      <protection locked="0"/>
    </xf>
    <xf numFmtId="0" fontId="13" fillId="3" borderId="0" xfId="0" applyFont="1" applyFill="1" applyAlignment="1" applyProtection="1">
      <alignment horizontal="center" vertical="center" wrapText="1"/>
      <protection locked="0"/>
    </xf>
    <xf numFmtId="0" fontId="13" fillId="3" borderId="2" xfId="0" applyFont="1" applyFill="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4" fillId="4" borderId="0" xfId="0" applyFont="1" applyFill="1" applyAlignment="1" applyProtection="1">
      <alignment horizontal="left" vertical="center" wrapText="1"/>
      <protection locked="0"/>
    </xf>
    <xf numFmtId="41" fontId="15" fillId="3" borderId="0" xfId="0" applyNumberFormat="1" applyFont="1" applyFill="1" applyProtection="1">
      <protection locked="0"/>
    </xf>
    <xf numFmtId="0" fontId="10" fillId="3" borderId="0" xfId="0" applyFont="1" applyFill="1" applyAlignment="1" applyProtection="1">
      <alignment wrapText="1"/>
      <protection locked="0"/>
    </xf>
    <xf numFmtId="0" fontId="16" fillId="0" borderId="0" xfId="0" applyFont="1" applyAlignment="1" applyProtection="1">
      <alignment horizontal="left" vertical="center"/>
      <protection locked="0"/>
    </xf>
    <xf numFmtId="0" fontId="17" fillId="3" borderId="0" xfId="0" applyFont="1" applyFill="1" applyAlignment="1" applyProtection="1">
      <alignment horizontal="left" vertical="center"/>
      <protection locked="0"/>
    </xf>
    <xf numFmtId="0" fontId="10" fillId="0" borderId="0" xfId="0" applyFont="1" applyAlignment="1" applyProtection="1">
      <alignment horizontal="left"/>
      <protection locked="0"/>
    </xf>
    <xf numFmtId="0" fontId="10" fillId="0" borderId="0" xfId="0" applyFont="1" applyProtection="1">
      <protection locked="0"/>
    </xf>
    <xf numFmtId="0" fontId="15" fillId="3" borderId="0" xfId="0" applyFont="1" applyFill="1" applyAlignment="1" applyProtection="1">
      <alignment horizontal="left"/>
      <protection locked="0"/>
    </xf>
    <xf numFmtId="0" fontId="19" fillId="0" borderId="0" xfId="0" applyFont="1" applyAlignment="1" applyProtection="1">
      <alignment horizontal="left" vertical="center" wrapText="1"/>
      <protection locked="0"/>
    </xf>
    <xf numFmtId="0" fontId="11" fillId="3" borderId="0" xfId="0" applyFont="1" applyFill="1" applyAlignment="1" applyProtection="1">
      <alignment horizontal="center" vertical="center"/>
      <protection locked="0"/>
    </xf>
    <xf numFmtId="0" fontId="20" fillId="3" borderId="0" xfId="0" applyFont="1" applyFill="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15" fillId="3" borderId="0" xfId="0" applyFont="1" applyFill="1" applyProtection="1">
      <protection locked="0"/>
    </xf>
    <xf numFmtId="0" fontId="21" fillId="0" borderId="0" xfId="0" applyFont="1" applyAlignment="1" applyProtection="1">
      <alignment horizontal="left" vertical="center" wrapText="1"/>
      <protection locked="0"/>
    </xf>
    <xf numFmtId="0" fontId="0" fillId="0" borderId="0" xfId="0" applyAlignment="1" applyProtection="1">
      <alignment horizontal="center"/>
      <protection locked="0"/>
    </xf>
    <xf numFmtId="0" fontId="22" fillId="3" borderId="0" xfId="0" applyFont="1" applyFill="1" applyAlignment="1" applyProtection="1">
      <alignment horizontal="left" vertical="center" wrapText="1"/>
      <protection locked="0"/>
    </xf>
    <xf numFmtId="0" fontId="23" fillId="0" borderId="0" xfId="0" applyFont="1" applyAlignment="1" applyProtection="1">
      <alignment vertical="center"/>
      <protection locked="0"/>
    </xf>
    <xf numFmtId="0" fontId="25" fillId="3" borderId="0" xfId="0" applyFont="1" applyFill="1" applyAlignment="1" applyProtection="1">
      <alignment vertical="center" wrapText="1"/>
      <protection locked="0"/>
    </xf>
    <xf numFmtId="0" fontId="26" fillId="6" borderId="0" xfId="0" applyFont="1" applyFill="1" applyAlignment="1" applyProtection="1">
      <alignment vertical="center"/>
      <protection locked="0"/>
    </xf>
    <xf numFmtId="0" fontId="26" fillId="0" borderId="0" xfId="0" applyFont="1" applyAlignment="1" applyProtection="1">
      <alignment vertical="center"/>
      <protection locked="0"/>
    </xf>
    <xf numFmtId="0" fontId="26" fillId="0" borderId="9" xfId="0" applyFont="1" applyBorder="1" applyAlignment="1" applyProtection="1">
      <alignment vertical="center"/>
      <protection locked="0"/>
    </xf>
    <xf numFmtId="0" fontId="0" fillId="0" borderId="0" xfId="0" applyAlignment="1" applyProtection="1">
      <alignment vertical="center"/>
      <protection locked="0"/>
    </xf>
    <xf numFmtId="0" fontId="27" fillId="3" borderId="0" xfId="0" applyFont="1" applyFill="1" applyAlignment="1" applyProtection="1">
      <alignment vertical="top" wrapText="1"/>
      <protection locked="0"/>
    </xf>
    <xf numFmtId="0" fontId="27" fillId="7" borderId="0" xfId="0" applyFont="1" applyFill="1" applyAlignment="1" applyProtection="1">
      <alignment vertical="top" wrapText="1"/>
      <protection locked="0"/>
    </xf>
    <xf numFmtId="0" fontId="28" fillId="0" borderId="12" xfId="0" applyFont="1" applyBorder="1" applyAlignment="1" applyProtection="1">
      <alignment vertical="top" wrapText="1"/>
      <protection locked="0"/>
    </xf>
    <xf numFmtId="0" fontId="14" fillId="9" borderId="18" xfId="0" applyFont="1" applyFill="1" applyBorder="1" applyAlignment="1" applyProtection="1">
      <alignment horizontal="left" vertical="center" wrapText="1"/>
      <protection locked="0"/>
    </xf>
    <xf numFmtId="0" fontId="21" fillId="0" borderId="12" xfId="0" applyFont="1" applyBorder="1" applyAlignment="1" applyProtection="1">
      <alignment vertical="center" wrapText="1"/>
      <protection locked="0"/>
    </xf>
    <xf numFmtId="0" fontId="30" fillId="3" borderId="0" xfId="0" applyFont="1" applyFill="1" applyAlignment="1" applyProtection="1">
      <alignment horizontal="left" vertical="top" wrapText="1"/>
      <protection locked="0"/>
    </xf>
    <xf numFmtId="0" fontId="14" fillId="9" borderId="21" xfId="0" applyFont="1" applyFill="1" applyBorder="1" applyAlignment="1" applyProtection="1">
      <alignment horizontal="left" vertical="center" wrapText="1"/>
      <protection locked="0"/>
    </xf>
    <xf numFmtId="0" fontId="30" fillId="0" borderId="0" xfId="0" applyFont="1" applyAlignment="1" applyProtection="1">
      <alignment horizontal="left" vertical="top" wrapText="1"/>
      <protection locked="0"/>
    </xf>
    <xf numFmtId="0" fontId="14" fillId="9" borderId="28" xfId="0" applyFont="1" applyFill="1" applyBorder="1" applyAlignment="1" applyProtection="1">
      <alignment horizontal="left" vertical="center" wrapText="1"/>
      <protection locked="0"/>
    </xf>
    <xf numFmtId="0" fontId="29" fillId="4" borderId="20" xfId="0" applyFont="1" applyFill="1" applyBorder="1" applyAlignment="1" applyProtection="1">
      <alignment horizontal="center" vertical="center" wrapText="1"/>
      <protection locked="0"/>
    </xf>
    <xf numFmtId="0" fontId="32" fillId="0" borderId="0" xfId="0" applyFont="1" applyAlignment="1" applyProtection="1">
      <alignment horizontal="left" vertical="center" wrapText="1"/>
      <protection locked="0"/>
    </xf>
    <xf numFmtId="0" fontId="33" fillId="3" borderId="0" xfId="0" applyFont="1" applyFill="1" applyAlignment="1" applyProtection="1">
      <alignment vertical="center"/>
      <protection locked="0"/>
    </xf>
    <xf numFmtId="0" fontId="34" fillId="3" borderId="0" xfId="0" applyFont="1" applyFill="1" applyProtection="1">
      <protection locked="0"/>
    </xf>
    <xf numFmtId="0" fontId="35" fillId="0" borderId="0" xfId="0" applyFont="1" applyAlignment="1" applyProtection="1">
      <alignment vertical="center"/>
      <protection locked="0"/>
    </xf>
    <xf numFmtId="0" fontId="37" fillId="0" borderId="0" xfId="0" applyFont="1" applyProtection="1">
      <protection locked="0"/>
    </xf>
    <xf numFmtId="0" fontId="38" fillId="0" borderId="0" xfId="0" applyFont="1" applyAlignment="1" applyProtection="1">
      <alignment vertical="center"/>
      <protection locked="0"/>
    </xf>
    <xf numFmtId="0" fontId="10" fillId="3" borderId="0" xfId="0" applyFont="1" applyFill="1" applyAlignment="1" applyProtection="1">
      <alignment vertical="center"/>
      <protection locked="0"/>
    </xf>
    <xf numFmtId="0" fontId="2" fillId="4" borderId="40" xfId="0" applyFont="1" applyFill="1" applyBorder="1" applyAlignment="1" applyProtection="1">
      <alignment horizontal="center" vertical="center"/>
      <protection locked="0"/>
    </xf>
    <xf numFmtId="0" fontId="3" fillId="10" borderId="13" xfId="0" applyFont="1" applyFill="1" applyBorder="1" applyAlignment="1" applyProtection="1">
      <alignment horizontal="left" vertical="center"/>
      <protection locked="0"/>
    </xf>
    <xf numFmtId="0" fontId="3" fillId="10" borderId="9" xfId="0" applyFont="1" applyFill="1" applyBorder="1" applyAlignment="1" applyProtection="1">
      <alignment horizontal="center" vertical="center"/>
      <protection locked="0"/>
    </xf>
    <xf numFmtId="0" fontId="3" fillId="11" borderId="9" xfId="0" applyFont="1" applyFill="1" applyBorder="1" applyAlignment="1" applyProtection="1">
      <alignment horizontal="left" vertical="center"/>
      <protection locked="0"/>
    </xf>
    <xf numFmtId="0" fontId="3" fillId="11" borderId="9" xfId="0" applyFont="1" applyFill="1" applyBorder="1" applyAlignment="1" applyProtection="1">
      <alignment horizontal="center" vertical="center"/>
      <protection locked="0"/>
    </xf>
    <xf numFmtId="44" fontId="0" fillId="8" borderId="13" xfId="0" applyNumberFormat="1" applyFill="1" applyBorder="1" applyAlignment="1" applyProtection="1">
      <alignment horizontal="center" vertical="center"/>
      <protection locked="0"/>
    </xf>
    <xf numFmtId="2" fontId="0" fillId="8" borderId="9" xfId="0" applyNumberFormat="1" applyFill="1" applyBorder="1" applyAlignment="1" applyProtection="1">
      <alignment horizontal="center" vertical="center"/>
      <protection locked="0"/>
    </xf>
    <xf numFmtId="44" fontId="0" fillId="8" borderId="9" xfId="0" applyNumberFormat="1" applyFill="1" applyBorder="1" applyAlignment="1" applyProtection="1">
      <alignment horizontal="center" vertical="center"/>
      <protection locked="0"/>
    </xf>
    <xf numFmtId="44" fontId="0" fillId="0" borderId="9" xfId="0" applyNumberFormat="1" applyBorder="1" applyAlignment="1" applyProtection="1">
      <alignment vertical="center"/>
      <protection locked="0"/>
    </xf>
    <xf numFmtId="0" fontId="0" fillId="8" borderId="14" xfId="0" applyFill="1" applyBorder="1" applyAlignment="1" applyProtection="1">
      <alignment horizontal="left" vertical="center"/>
      <protection locked="0"/>
    </xf>
    <xf numFmtId="0" fontId="0" fillId="8" borderId="13" xfId="0" applyFill="1" applyBorder="1" applyAlignment="1" applyProtection="1">
      <alignment horizontal="center" vertical="center"/>
      <protection locked="0"/>
    </xf>
    <xf numFmtId="3" fontId="0" fillId="8" borderId="9" xfId="0" applyNumberFormat="1" applyFill="1" applyBorder="1" applyAlignment="1" applyProtection="1">
      <alignment horizontal="center" vertical="center"/>
      <protection locked="0"/>
    </xf>
    <xf numFmtId="0" fontId="0" fillId="8" borderId="9" xfId="0" applyFill="1" applyBorder="1" applyAlignment="1" applyProtection="1">
      <alignment horizontal="center" vertical="center"/>
      <protection locked="0"/>
    </xf>
    <xf numFmtId="3" fontId="0" fillId="0" borderId="9" xfId="0" applyNumberFormat="1" applyBorder="1" applyAlignment="1" applyProtection="1">
      <alignment vertical="center"/>
      <protection locked="0"/>
    </xf>
    <xf numFmtId="44" fontId="0" fillId="8" borderId="17" xfId="0" applyNumberFormat="1" applyFill="1" applyBorder="1" applyAlignment="1" applyProtection="1">
      <alignment horizontal="center" vertical="center"/>
      <protection locked="0"/>
    </xf>
    <xf numFmtId="2" fontId="0" fillId="8" borderId="38" xfId="0" applyNumberFormat="1" applyFill="1" applyBorder="1" applyAlignment="1" applyProtection="1">
      <alignment horizontal="center" vertical="center"/>
      <protection locked="0"/>
    </xf>
    <xf numFmtId="44" fontId="0" fillId="8" borderId="38" xfId="0" applyNumberFormat="1" applyFill="1" applyBorder="1" applyAlignment="1" applyProtection="1">
      <alignment horizontal="center" vertical="center"/>
      <protection locked="0"/>
    </xf>
    <xf numFmtId="0" fontId="0" fillId="8" borderId="39" xfId="0" applyFill="1" applyBorder="1" applyAlignment="1" applyProtection="1">
      <alignment horizontal="left" vertical="center"/>
      <protection locked="0"/>
    </xf>
    <xf numFmtId="0" fontId="0" fillId="8" borderId="17" xfId="0" applyFill="1" applyBorder="1" applyAlignment="1" applyProtection="1">
      <alignment horizontal="center" vertical="center"/>
      <protection locked="0"/>
    </xf>
    <xf numFmtId="0" fontId="0" fillId="8" borderId="38" xfId="0" applyFill="1" applyBorder="1" applyAlignment="1" applyProtection="1">
      <alignment horizontal="center" vertical="center"/>
      <protection locked="0"/>
    </xf>
    <xf numFmtId="44" fontId="0" fillId="8" borderId="47" xfId="0" applyNumberFormat="1" applyFill="1" applyBorder="1" applyAlignment="1" applyProtection="1">
      <alignment horizontal="center" vertical="center"/>
      <protection locked="0"/>
    </xf>
    <xf numFmtId="2" fontId="0" fillId="8" borderId="48" xfId="0" applyNumberFormat="1" applyFill="1" applyBorder="1" applyAlignment="1" applyProtection="1">
      <alignment horizontal="center" vertical="center"/>
      <protection locked="0"/>
    </xf>
    <xf numFmtId="44" fontId="0" fillId="8" borderId="48" xfId="0" applyNumberFormat="1" applyFill="1" applyBorder="1" applyAlignment="1" applyProtection="1">
      <alignment horizontal="center" vertical="center"/>
      <protection locked="0"/>
    </xf>
    <xf numFmtId="44" fontId="0" fillId="0" borderId="48" xfId="0" applyNumberFormat="1" applyBorder="1" applyAlignment="1" applyProtection="1">
      <alignment vertical="center"/>
      <protection locked="0"/>
    </xf>
    <xf numFmtId="0" fontId="0" fillId="8" borderId="49" xfId="0" applyFill="1" applyBorder="1" applyAlignment="1" applyProtection="1">
      <alignment horizontal="left" vertical="center"/>
      <protection locked="0"/>
    </xf>
    <xf numFmtId="0" fontId="0" fillId="8" borderId="47" xfId="0" applyFill="1" applyBorder="1" applyAlignment="1" applyProtection="1">
      <alignment horizontal="center" vertical="center"/>
      <protection locked="0"/>
    </xf>
    <xf numFmtId="0" fontId="0" fillId="8" borderId="48" xfId="0" applyFill="1" applyBorder="1" applyAlignment="1" applyProtection="1">
      <alignment horizontal="center" vertical="center"/>
      <protection locked="0"/>
    </xf>
    <xf numFmtId="3" fontId="0" fillId="0" borderId="48" xfId="0" applyNumberFormat="1" applyBorder="1" applyAlignment="1" applyProtection="1">
      <alignment vertical="center"/>
      <protection locked="0"/>
    </xf>
    <xf numFmtId="44" fontId="0" fillId="8" borderId="53" xfId="0" applyNumberFormat="1" applyFill="1" applyBorder="1" applyAlignment="1" applyProtection="1">
      <alignment horizontal="center" vertical="center"/>
      <protection locked="0"/>
    </xf>
    <xf numFmtId="2" fontId="0" fillId="8" borderId="41" xfId="0" applyNumberFormat="1" applyFill="1" applyBorder="1" applyAlignment="1" applyProtection="1">
      <alignment horizontal="center" vertical="center"/>
      <protection locked="0"/>
    </xf>
    <xf numFmtId="44" fontId="0" fillId="8" borderId="41" xfId="0" applyNumberFormat="1" applyFill="1" applyBorder="1" applyAlignment="1" applyProtection="1">
      <alignment horizontal="center" vertical="center"/>
      <protection locked="0"/>
    </xf>
    <xf numFmtId="44" fontId="0" fillId="0" borderId="41" xfId="0" applyNumberFormat="1" applyBorder="1" applyAlignment="1" applyProtection="1">
      <alignment vertical="center"/>
      <protection locked="0"/>
    </xf>
    <xf numFmtId="0" fontId="0" fillId="8" borderId="42" xfId="0" applyFill="1" applyBorder="1" applyAlignment="1" applyProtection="1">
      <alignment horizontal="left" vertical="center"/>
      <protection locked="0"/>
    </xf>
    <xf numFmtId="0" fontId="0" fillId="8" borderId="53" xfId="0" applyFill="1" applyBorder="1" applyAlignment="1" applyProtection="1">
      <alignment horizontal="center" vertical="center"/>
      <protection locked="0"/>
    </xf>
    <xf numFmtId="0" fontId="0" fillId="8" borderId="41" xfId="0" applyFill="1" applyBorder="1" applyAlignment="1" applyProtection="1">
      <alignment horizontal="center" vertical="center"/>
      <protection locked="0"/>
    </xf>
    <xf numFmtId="3" fontId="0" fillId="0" borderId="41" xfId="0" applyNumberFormat="1" applyBorder="1" applyAlignment="1" applyProtection="1">
      <alignment vertical="center"/>
      <protection locked="0"/>
    </xf>
    <xf numFmtId="0" fontId="0" fillId="8" borderId="59" xfId="0" applyFill="1" applyBorder="1" applyAlignment="1" applyProtection="1">
      <alignment horizontal="left" vertical="center"/>
      <protection locked="0"/>
    </xf>
    <xf numFmtId="0" fontId="0" fillId="8" borderId="16" xfId="0" applyFill="1" applyBorder="1" applyAlignment="1" applyProtection="1">
      <alignment horizontal="left" vertical="center"/>
      <protection locked="0"/>
    </xf>
    <xf numFmtId="0" fontId="0" fillId="8" borderId="61" xfId="0" applyFill="1" applyBorder="1" applyAlignment="1" applyProtection="1">
      <alignment horizontal="left" vertical="center"/>
      <protection locked="0"/>
    </xf>
    <xf numFmtId="0" fontId="0" fillId="8" borderId="49" xfId="0" applyFill="1" applyBorder="1" applyAlignment="1" applyProtection="1">
      <alignment horizontal="center" vertical="center"/>
      <protection locked="0"/>
    </xf>
    <xf numFmtId="3" fontId="0" fillId="0" borderId="38" xfId="0" applyNumberFormat="1" applyBorder="1" applyAlignment="1" applyProtection="1">
      <alignment vertical="center"/>
      <protection locked="0"/>
    </xf>
    <xf numFmtId="0" fontId="0" fillId="8" borderId="47" xfId="0" applyFill="1" applyBorder="1" applyAlignment="1" applyProtection="1">
      <alignment vertical="center"/>
      <protection locked="0"/>
    </xf>
    <xf numFmtId="2" fontId="0" fillId="8" borderId="48" xfId="0" applyNumberFormat="1" applyFill="1" applyBorder="1" applyAlignment="1" applyProtection="1">
      <alignment vertical="center"/>
      <protection locked="0"/>
    </xf>
    <xf numFmtId="0" fontId="0" fillId="8" borderId="48" xfId="0" applyFill="1" applyBorder="1" applyAlignment="1" applyProtection="1">
      <alignment vertical="center"/>
      <protection locked="0"/>
    </xf>
    <xf numFmtId="0" fontId="0" fillId="8" borderId="58" xfId="0" applyFill="1" applyBorder="1" applyAlignment="1" applyProtection="1">
      <alignment horizontal="left" vertical="center"/>
      <protection locked="0"/>
    </xf>
    <xf numFmtId="44" fontId="0" fillId="13" borderId="66" xfId="1" applyFont="1" applyFill="1" applyBorder="1" applyAlignment="1" applyProtection="1">
      <alignment horizontal="right" vertical="center"/>
      <protection locked="0"/>
    </xf>
    <xf numFmtId="44" fontId="3" fillId="13" borderId="44" xfId="1" applyFont="1" applyFill="1" applyBorder="1" applyAlignment="1" applyProtection="1">
      <alignment horizontal="right" vertical="center"/>
      <protection locked="0"/>
    </xf>
    <xf numFmtId="44" fontId="3" fillId="5" borderId="44" xfId="1" applyFont="1" applyFill="1" applyBorder="1" applyAlignment="1" applyProtection="1">
      <alignment horizontal="right" vertical="center"/>
      <protection locked="0"/>
    </xf>
    <xf numFmtId="0" fontId="0" fillId="13" borderId="44" xfId="0" applyFill="1" applyBorder="1" applyAlignment="1" applyProtection="1">
      <alignment horizontal="right" vertical="center"/>
      <protection locked="0"/>
    </xf>
    <xf numFmtId="44" fontId="0" fillId="5" borderId="55" xfId="0" applyNumberFormat="1" applyFill="1" applyBorder="1" applyAlignment="1" applyProtection="1">
      <alignment horizontal="right" vertical="center"/>
      <protection locked="0"/>
    </xf>
    <xf numFmtId="0" fontId="0" fillId="13" borderId="67" xfId="0" applyFill="1" applyBorder="1" applyAlignment="1" applyProtection="1">
      <alignment horizontal="right" vertical="center"/>
      <protection locked="0"/>
    </xf>
    <xf numFmtId="0" fontId="0" fillId="13" borderId="66" xfId="0" applyFill="1" applyBorder="1" applyAlignment="1" applyProtection="1">
      <alignment horizontal="right" vertical="center"/>
      <protection locked="0"/>
    </xf>
    <xf numFmtId="0" fontId="0" fillId="5" borderId="68" xfId="0" applyFill="1" applyBorder="1" applyAlignment="1" applyProtection="1">
      <alignment horizontal="right" vertical="center"/>
      <protection locked="0"/>
    </xf>
    <xf numFmtId="0" fontId="0" fillId="13" borderId="69" xfId="0" applyFill="1" applyBorder="1" applyAlignment="1" applyProtection="1">
      <alignment horizontal="right" vertical="center"/>
      <protection locked="0"/>
    </xf>
    <xf numFmtId="0" fontId="0" fillId="13" borderId="70" xfId="0" applyFill="1" applyBorder="1" applyAlignment="1" applyProtection="1">
      <alignment horizontal="right" vertical="center"/>
      <protection locked="0"/>
    </xf>
    <xf numFmtId="44" fontId="0" fillId="5" borderId="71" xfId="0" applyNumberFormat="1" applyFill="1" applyBorder="1" applyAlignment="1" applyProtection="1">
      <alignment horizontal="right" vertical="center"/>
      <protection locked="0"/>
    </xf>
    <xf numFmtId="0" fontId="0" fillId="13" borderId="68" xfId="0" applyFill="1" applyBorder="1" applyAlignment="1" applyProtection="1">
      <alignment horizontal="right" vertical="center"/>
      <protection locked="0"/>
    </xf>
    <xf numFmtId="0" fontId="0" fillId="13" borderId="56" xfId="0" applyFill="1" applyBorder="1" applyAlignment="1" applyProtection="1">
      <alignment horizontal="right" vertical="center"/>
      <protection locked="0"/>
    </xf>
    <xf numFmtId="0" fontId="0" fillId="5" borderId="44" xfId="0" applyFill="1" applyBorder="1" applyAlignment="1" applyProtection="1">
      <alignment horizontal="right" vertical="center"/>
      <protection locked="0"/>
    </xf>
    <xf numFmtId="44" fontId="0" fillId="5" borderId="44" xfId="0" applyNumberFormat="1" applyFill="1" applyBorder="1" applyAlignment="1" applyProtection="1">
      <alignment horizontal="right" vertical="center"/>
      <protection locked="0"/>
    </xf>
    <xf numFmtId="0" fontId="0" fillId="13" borderId="71" xfId="0" applyFill="1" applyBorder="1" applyAlignment="1" applyProtection="1">
      <alignment horizontal="right" vertical="center"/>
      <protection locked="0"/>
    </xf>
    <xf numFmtId="0" fontId="40" fillId="13" borderId="10" xfId="0" applyFont="1" applyFill="1" applyBorder="1" applyAlignment="1" applyProtection="1">
      <alignment horizontal="right" vertical="center"/>
      <protection locked="0"/>
    </xf>
    <xf numFmtId="0" fontId="40" fillId="13" borderId="11" xfId="0" applyFont="1" applyFill="1" applyBorder="1" applyAlignment="1" applyProtection="1">
      <alignment horizontal="right" vertical="center"/>
      <protection locked="0"/>
    </xf>
    <xf numFmtId="44" fontId="3" fillId="5" borderId="11" xfId="1" applyFont="1" applyFill="1" applyBorder="1" applyAlignment="1" applyProtection="1">
      <alignment horizontal="right" vertical="center"/>
      <protection locked="0"/>
    </xf>
    <xf numFmtId="0" fontId="0" fillId="13" borderId="11" xfId="0" applyFill="1" applyBorder="1" applyAlignment="1" applyProtection="1">
      <alignment horizontal="right" vertical="center"/>
      <protection locked="0"/>
    </xf>
    <xf numFmtId="44" fontId="3" fillId="13" borderId="11" xfId="1" applyFont="1" applyFill="1" applyBorder="1" applyAlignment="1" applyProtection="1">
      <alignment horizontal="right" vertical="center"/>
      <protection locked="0"/>
    </xf>
    <xf numFmtId="44" fontId="0" fillId="5" borderId="11" xfId="1" applyFont="1" applyFill="1" applyBorder="1" applyAlignment="1" applyProtection="1">
      <alignment horizontal="right" vertical="center"/>
      <protection locked="0"/>
    </xf>
    <xf numFmtId="0" fontId="0" fillId="13" borderId="72" xfId="0" applyFill="1" applyBorder="1" applyAlignment="1" applyProtection="1">
      <alignment horizontal="right" vertical="center"/>
      <protection locked="0"/>
    </xf>
    <xf numFmtId="0" fontId="0" fillId="13" borderId="10" xfId="0" applyFill="1" applyBorder="1" applyAlignment="1" applyProtection="1">
      <alignment horizontal="right" vertical="center"/>
      <protection locked="0"/>
    </xf>
    <xf numFmtId="0" fontId="0" fillId="5" borderId="72" xfId="0" applyFill="1" applyBorder="1" applyAlignment="1" applyProtection="1">
      <alignment horizontal="right" vertical="center"/>
      <protection locked="0"/>
    </xf>
    <xf numFmtId="0" fontId="0" fillId="13" borderId="52" xfId="0" applyFill="1" applyBorder="1" applyAlignment="1" applyProtection="1">
      <alignment horizontal="right" vertical="center"/>
      <protection locked="0"/>
    </xf>
    <xf numFmtId="0" fontId="0" fillId="5" borderId="11" xfId="0" applyFill="1" applyBorder="1" applyAlignment="1" applyProtection="1">
      <alignment horizontal="right" vertical="center"/>
      <protection locked="0"/>
    </xf>
    <xf numFmtId="44" fontId="0" fillId="0" borderId="0" xfId="0" applyNumberFormat="1" applyProtection="1">
      <protection locked="0"/>
    </xf>
    <xf numFmtId="0" fontId="40" fillId="13" borderId="13" xfId="0" applyFont="1" applyFill="1" applyBorder="1" applyAlignment="1" applyProtection="1">
      <alignment horizontal="right" vertical="center"/>
      <protection locked="0"/>
    </xf>
    <xf numFmtId="0" fontId="40" fillId="13" borderId="9" xfId="0" applyFont="1" applyFill="1" applyBorder="1" applyAlignment="1" applyProtection="1">
      <alignment horizontal="right" vertical="center"/>
      <protection locked="0"/>
    </xf>
    <xf numFmtId="44" fontId="3" fillId="5" borderId="9" xfId="1" applyFont="1" applyFill="1" applyBorder="1" applyAlignment="1" applyProtection="1">
      <alignment horizontal="right" vertical="center"/>
      <protection locked="0"/>
    </xf>
    <xf numFmtId="0" fontId="0" fillId="13" borderId="9" xfId="0" applyFill="1" applyBorder="1" applyAlignment="1" applyProtection="1">
      <alignment horizontal="right" vertical="center"/>
      <protection locked="0"/>
    </xf>
    <xf numFmtId="44" fontId="3" fillId="13" borderId="9" xfId="1" applyFont="1" applyFill="1" applyBorder="1" applyAlignment="1" applyProtection="1">
      <alignment horizontal="right" vertical="center"/>
      <protection locked="0"/>
    </xf>
    <xf numFmtId="44" fontId="0" fillId="5" borderId="9" xfId="1" applyFont="1" applyFill="1" applyBorder="1" applyAlignment="1" applyProtection="1">
      <alignment horizontal="right" vertical="center"/>
      <protection locked="0"/>
    </xf>
    <xf numFmtId="0" fontId="0" fillId="13" borderId="14" xfId="0" applyFill="1" applyBorder="1" applyAlignment="1" applyProtection="1">
      <alignment horizontal="right" vertical="center"/>
      <protection locked="0"/>
    </xf>
    <xf numFmtId="0" fontId="0" fillId="13" borderId="13" xfId="0" applyFill="1" applyBorder="1" applyAlignment="1" applyProtection="1">
      <alignment horizontal="right" vertical="center"/>
      <protection locked="0"/>
    </xf>
    <xf numFmtId="0" fontId="0" fillId="5" borderId="14" xfId="0" applyFill="1" applyBorder="1" applyAlignment="1" applyProtection="1">
      <alignment horizontal="right" vertical="center"/>
      <protection locked="0"/>
    </xf>
    <xf numFmtId="0" fontId="0" fillId="13" borderId="8" xfId="0" applyFill="1" applyBorder="1" applyAlignment="1" applyProtection="1">
      <alignment horizontal="right" vertical="center"/>
      <protection locked="0"/>
    </xf>
    <xf numFmtId="0" fontId="0" fillId="5" borderId="9" xfId="0" applyFill="1" applyBorder="1" applyAlignment="1" applyProtection="1">
      <alignment horizontal="right" vertical="center"/>
      <protection locked="0"/>
    </xf>
    <xf numFmtId="0" fontId="37" fillId="13" borderId="47" xfId="0" applyFont="1" applyFill="1" applyBorder="1" applyAlignment="1" applyProtection="1">
      <alignment horizontal="right" vertical="center"/>
      <protection locked="0"/>
    </xf>
    <xf numFmtId="0" fontId="37" fillId="13" borderId="48" xfId="0" applyFont="1" applyFill="1" applyBorder="1" applyAlignment="1" applyProtection="1">
      <alignment horizontal="right" vertical="center"/>
      <protection locked="0"/>
    </xf>
    <xf numFmtId="44" fontId="3" fillId="5" borderId="48" xfId="1" applyFont="1" applyFill="1" applyBorder="1" applyAlignment="1" applyProtection="1">
      <alignment horizontal="right" vertical="center"/>
      <protection locked="0"/>
    </xf>
    <xf numFmtId="0" fontId="0" fillId="13" borderId="48" xfId="0" applyFill="1" applyBorder="1" applyAlignment="1" applyProtection="1">
      <alignment horizontal="right" vertical="center"/>
      <protection locked="0"/>
    </xf>
    <xf numFmtId="44" fontId="3" fillId="13" borderId="48" xfId="1" applyFont="1" applyFill="1" applyBorder="1" applyAlignment="1" applyProtection="1">
      <alignment horizontal="right" vertical="center"/>
      <protection locked="0"/>
    </xf>
    <xf numFmtId="44" fontId="0" fillId="5" borderId="48" xfId="1" applyFont="1" applyFill="1" applyBorder="1" applyAlignment="1" applyProtection="1">
      <alignment horizontal="right" vertical="center"/>
      <protection locked="0"/>
    </xf>
    <xf numFmtId="0" fontId="0" fillId="13" borderId="49" xfId="0" applyFill="1" applyBorder="1" applyAlignment="1" applyProtection="1">
      <alignment horizontal="right" vertical="center"/>
      <protection locked="0"/>
    </xf>
    <xf numFmtId="0" fontId="0" fillId="13" borderId="47" xfId="0" applyFill="1" applyBorder="1" applyAlignment="1" applyProtection="1">
      <alignment horizontal="right" vertical="center"/>
      <protection locked="0"/>
    </xf>
    <xf numFmtId="0" fontId="0" fillId="5" borderId="49" xfId="0" applyFill="1" applyBorder="1" applyAlignment="1" applyProtection="1">
      <alignment horizontal="right" vertical="center"/>
      <protection locked="0"/>
    </xf>
    <xf numFmtId="0" fontId="0" fillId="13" borderId="73" xfId="0" applyFill="1" applyBorder="1" applyAlignment="1" applyProtection="1">
      <alignment horizontal="right" vertical="center"/>
      <protection locked="0"/>
    </xf>
    <xf numFmtId="0" fontId="0" fillId="5" borderId="48" xfId="0" applyFill="1" applyBorder="1" applyAlignment="1" applyProtection="1">
      <alignment horizontal="right" vertical="center"/>
      <protection locked="0"/>
    </xf>
    <xf numFmtId="0" fontId="0" fillId="0" borderId="0" xfId="0" applyAlignment="1" applyProtection="1">
      <alignment horizontal="right" vertical="center"/>
      <protection locked="0"/>
    </xf>
    <xf numFmtId="0" fontId="0" fillId="0" borderId="0" xfId="0" applyAlignment="1" applyProtection="1">
      <alignment horizontal="center" vertical="center"/>
      <protection locked="0"/>
    </xf>
    <xf numFmtId="0" fontId="42" fillId="14" borderId="76" xfId="0" applyFont="1" applyFill="1" applyBorder="1" applyAlignment="1">
      <alignment vertical="center" wrapText="1"/>
    </xf>
    <xf numFmtId="0" fontId="32" fillId="3" borderId="0" xfId="0" applyFont="1" applyFill="1" applyAlignment="1" applyProtection="1">
      <alignment horizontal="left" vertical="top" wrapText="1"/>
      <protection locked="0"/>
    </xf>
    <xf numFmtId="0" fontId="33" fillId="3" borderId="0" xfId="0" applyFont="1" applyFill="1" applyProtection="1">
      <protection locked="0"/>
    </xf>
    <xf numFmtId="0" fontId="42" fillId="14" borderId="82" xfId="0" applyFont="1" applyFill="1" applyBorder="1" applyAlignment="1">
      <alignment vertical="center" wrapText="1"/>
    </xf>
    <xf numFmtId="0" fontId="42" fillId="14" borderId="83" xfId="0" applyFont="1" applyFill="1" applyBorder="1" applyAlignment="1">
      <alignment vertical="center" wrapText="1"/>
    </xf>
    <xf numFmtId="9" fontId="32" fillId="3" borderId="0" xfId="0" applyNumberFormat="1" applyFont="1" applyFill="1" applyAlignment="1" applyProtection="1">
      <alignment horizontal="left" vertical="top" wrapText="1"/>
      <protection locked="0"/>
    </xf>
    <xf numFmtId="9" fontId="33" fillId="3" borderId="0" xfId="0" applyNumberFormat="1" applyFont="1" applyFill="1" applyAlignment="1" applyProtection="1">
      <alignment horizontal="left"/>
      <protection locked="0"/>
    </xf>
    <xf numFmtId="0" fontId="42" fillId="14" borderId="84" xfId="0" applyFont="1" applyFill="1" applyBorder="1" applyAlignment="1">
      <alignment vertical="center" wrapText="1"/>
    </xf>
    <xf numFmtId="0" fontId="42" fillId="14" borderId="94" xfId="0" applyFont="1" applyFill="1" applyBorder="1" applyAlignment="1">
      <alignment vertical="center" wrapText="1"/>
    </xf>
    <xf numFmtId="0" fontId="32" fillId="3" borderId="0" xfId="0" applyFont="1" applyFill="1" applyAlignment="1" applyProtection="1">
      <alignment horizontal="left" vertical="center" wrapText="1"/>
      <protection locked="0"/>
    </xf>
    <xf numFmtId="0" fontId="33" fillId="3" borderId="0" xfId="0" applyFont="1" applyFill="1" applyAlignment="1" applyProtection="1">
      <alignment horizontal="left"/>
      <protection locked="0"/>
    </xf>
    <xf numFmtId="0" fontId="42" fillId="14" borderId="98" xfId="0" applyFont="1" applyFill="1" applyBorder="1" applyAlignment="1">
      <alignment vertical="center" wrapText="1"/>
    </xf>
    <xf numFmtId="0" fontId="42" fillId="14" borderId="99" xfId="0" applyFont="1" applyFill="1" applyBorder="1" applyAlignment="1">
      <alignment vertical="center" wrapText="1"/>
    </xf>
    <xf numFmtId="0" fontId="42" fillId="14" borderId="100" xfId="0" applyFont="1" applyFill="1" applyBorder="1" applyAlignment="1">
      <alignment vertical="center" wrapText="1"/>
    </xf>
    <xf numFmtId="0" fontId="42" fillId="14" borderId="104" xfId="0" applyFont="1" applyFill="1" applyBorder="1" applyAlignment="1">
      <alignment vertical="center" wrapText="1"/>
    </xf>
    <xf numFmtId="0" fontId="26" fillId="3" borderId="0" xfId="0" applyFont="1" applyFill="1" applyProtection="1">
      <protection locked="0"/>
    </xf>
    <xf numFmtId="0" fontId="44" fillId="15" borderId="0" xfId="0" applyFont="1" applyFill="1" applyProtection="1">
      <protection locked="0"/>
    </xf>
    <xf numFmtId="0" fontId="26" fillId="15" borderId="0" xfId="0" applyFont="1" applyFill="1" applyProtection="1">
      <protection locked="0"/>
    </xf>
    <xf numFmtId="0" fontId="10" fillId="15" borderId="0" xfId="0" applyFont="1" applyFill="1" applyProtection="1">
      <protection locked="0"/>
    </xf>
    <xf numFmtId="0" fontId="45" fillId="17" borderId="8" xfId="0" applyFont="1" applyFill="1" applyBorder="1" applyAlignment="1" applyProtection="1">
      <alignment vertical="center" wrapText="1"/>
      <protection locked="0"/>
    </xf>
    <xf numFmtId="0" fontId="30" fillId="19" borderId="0" xfId="0" applyFont="1" applyFill="1" applyAlignment="1" applyProtection="1">
      <alignment horizontal="left" vertical="top" wrapText="1"/>
      <protection locked="0"/>
    </xf>
    <xf numFmtId="0" fontId="46" fillId="15" borderId="0" xfId="0" applyFont="1" applyFill="1" applyAlignment="1" applyProtection="1">
      <alignment horizontal="left" vertical="top" wrapText="1"/>
      <protection locked="0"/>
    </xf>
    <xf numFmtId="0" fontId="47" fillId="3" borderId="0" xfId="0" applyFont="1" applyFill="1" applyAlignment="1" applyProtection="1">
      <alignment horizontal="left" vertical="center"/>
      <protection locked="0"/>
    </xf>
    <xf numFmtId="0" fontId="45" fillId="17" borderId="3" xfId="0" applyFont="1" applyFill="1" applyBorder="1" applyAlignment="1" applyProtection="1">
      <alignment vertical="center" wrapText="1"/>
      <protection locked="0"/>
    </xf>
    <xf numFmtId="0" fontId="48" fillId="19" borderId="0" xfId="0" applyFont="1" applyFill="1" applyAlignment="1" applyProtection="1">
      <alignment horizontal="left" vertical="top" wrapText="1"/>
      <protection locked="0"/>
    </xf>
    <xf numFmtId="0" fontId="3" fillId="10" borderId="13" xfId="0" applyFont="1" applyFill="1" applyBorder="1" applyAlignment="1" applyProtection="1">
      <alignment horizontal="center" vertical="center"/>
      <protection locked="0"/>
    </xf>
    <xf numFmtId="0" fontId="51" fillId="20" borderId="0" xfId="0" applyFont="1" applyFill="1" applyProtection="1">
      <protection locked="0"/>
    </xf>
    <xf numFmtId="0" fontId="52" fillId="20" borderId="0" xfId="0" applyFont="1" applyFill="1" applyProtection="1">
      <protection locked="0"/>
    </xf>
    <xf numFmtId="0" fontId="20" fillId="20" borderId="0" xfId="0" applyFont="1" applyFill="1" applyAlignment="1" applyProtection="1">
      <alignment horizontal="center" vertical="center" wrapText="1"/>
      <protection locked="0"/>
    </xf>
    <xf numFmtId="0" fontId="15" fillId="22" borderId="0" xfId="0" applyFont="1" applyFill="1" applyAlignment="1" applyProtection="1">
      <alignment horizontal="left"/>
      <protection locked="0"/>
    </xf>
    <xf numFmtId="0" fontId="15" fillId="22" borderId="0" xfId="0" applyFont="1" applyFill="1" applyProtection="1">
      <protection locked="0"/>
    </xf>
    <xf numFmtId="0" fontId="54" fillId="11" borderId="109" xfId="0" applyFont="1" applyFill="1" applyBorder="1" applyAlignment="1">
      <alignment horizontal="center" vertical="center" wrapText="1"/>
    </xf>
    <xf numFmtId="0" fontId="55" fillId="11" borderId="110" xfId="0" applyFont="1" applyFill="1" applyBorder="1" applyAlignment="1">
      <alignment horizontal="center" vertical="center"/>
    </xf>
    <xf numFmtId="0" fontId="54" fillId="11" borderId="110" xfId="0" applyFont="1" applyFill="1" applyBorder="1" applyAlignment="1">
      <alignment horizontal="center" vertical="center" wrapText="1"/>
    </xf>
    <xf numFmtId="0" fontId="55" fillId="11" borderId="110" xfId="0" applyFont="1" applyFill="1" applyBorder="1" applyAlignment="1">
      <alignment horizontal="center" vertical="center" wrapText="1"/>
    </xf>
    <xf numFmtId="0" fontId="55" fillId="11" borderId="111" xfId="0" applyFont="1" applyFill="1" applyBorder="1" applyAlignment="1">
      <alignment horizontal="center" vertical="center" wrapText="1"/>
    </xf>
    <xf numFmtId="0" fontId="55" fillId="11" borderId="112" xfId="0" applyFont="1" applyFill="1" applyBorder="1" applyAlignment="1">
      <alignment horizontal="center" vertical="center" wrapText="1"/>
    </xf>
    <xf numFmtId="0" fontId="57" fillId="24" borderId="114" xfId="0" applyFont="1" applyFill="1" applyBorder="1" applyAlignment="1">
      <alignment horizontal="center" vertical="center" wrapText="1"/>
    </xf>
    <xf numFmtId="0" fontId="58" fillId="25" borderId="114" xfId="0" applyFont="1" applyFill="1" applyBorder="1" applyAlignment="1">
      <alignment horizontal="center" vertical="center" wrapText="1"/>
    </xf>
    <xf numFmtId="0" fontId="3" fillId="0" borderId="0" xfId="0" applyFont="1" applyAlignment="1">
      <alignment horizontal="center" vertical="center"/>
    </xf>
    <xf numFmtId="0" fontId="59" fillId="0" borderId="0" xfId="0" applyFont="1"/>
    <xf numFmtId="0" fontId="0" fillId="0" borderId="0" xfId="0" applyAlignment="1">
      <alignment vertical="center"/>
    </xf>
    <xf numFmtId="0" fontId="0" fillId="0" borderId="0" xfId="0" applyAlignment="1">
      <alignment horizontal="center"/>
    </xf>
    <xf numFmtId="0" fontId="0" fillId="3" borderId="0" xfId="0" applyFill="1" applyAlignment="1">
      <alignment vertical="center"/>
    </xf>
    <xf numFmtId="0" fontId="60" fillId="0" borderId="0" xfId="0" applyFont="1" applyAlignment="1">
      <alignment horizontal="center"/>
    </xf>
    <xf numFmtId="0" fontId="3" fillId="26" borderId="115" xfId="0" applyFont="1" applyFill="1" applyBorder="1" applyAlignment="1">
      <alignment vertical="center"/>
    </xf>
    <xf numFmtId="0" fontId="0" fillId="26" borderId="116" xfId="0" applyFill="1" applyBorder="1" applyAlignment="1">
      <alignment vertical="center"/>
    </xf>
    <xf numFmtId="0" fontId="0" fillId="26" borderId="117" xfId="0" applyFill="1" applyBorder="1" applyAlignment="1">
      <alignment vertical="center"/>
    </xf>
    <xf numFmtId="0" fontId="3" fillId="5" borderId="115" xfId="0" applyFont="1" applyFill="1" applyBorder="1" applyAlignment="1">
      <alignment vertical="center"/>
    </xf>
    <xf numFmtId="0" fontId="0" fillId="5" borderId="116" xfId="0" applyFill="1" applyBorder="1" applyAlignment="1">
      <alignment vertical="center"/>
    </xf>
    <xf numFmtId="0" fontId="0" fillId="5" borderId="117" xfId="0" applyFill="1" applyBorder="1" applyAlignment="1">
      <alignment vertical="center"/>
    </xf>
    <xf numFmtId="0" fontId="0" fillId="0" borderId="118" xfId="0" applyBorder="1" applyAlignment="1">
      <alignment vertical="center"/>
    </xf>
    <xf numFmtId="0" fontId="3" fillId="3" borderId="121" xfId="0" applyFont="1" applyFill="1" applyBorder="1" applyAlignment="1">
      <alignment horizontal="center" vertical="center" wrapText="1"/>
    </xf>
    <xf numFmtId="0" fontId="3" fillId="0" borderId="118" xfId="0" applyFont="1" applyBorder="1" applyAlignment="1">
      <alignment vertical="center"/>
    </xf>
    <xf numFmtId="0" fontId="0" fillId="27" borderId="121" xfId="0" applyFill="1" applyBorder="1" applyAlignment="1">
      <alignment vertical="center"/>
    </xf>
    <xf numFmtId="0" fontId="3" fillId="3" borderId="118" xfId="0" applyFont="1" applyFill="1" applyBorder="1" applyAlignment="1">
      <alignment vertical="center"/>
    </xf>
    <xf numFmtId="9" fontId="3" fillId="26" borderId="121" xfId="3" applyFont="1" applyFill="1" applyBorder="1" applyAlignment="1" applyProtection="1">
      <alignment vertical="center"/>
    </xf>
    <xf numFmtId="0" fontId="61" fillId="3" borderId="118" xfId="0" applyFont="1" applyFill="1" applyBorder="1" applyAlignment="1">
      <alignment vertical="center"/>
    </xf>
    <xf numFmtId="164" fontId="62" fillId="0" borderId="122" xfId="0" applyNumberFormat="1" applyFont="1" applyBorder="1" applyAlignment="1">
      <alignment horizontal="right" vertical="center"/>
    </xf>
    <xf numFmtId="164" fontId="62" fillId="0" borderId="123" xfId="0" applyNumberFormat="1" applyFont="1" applyBorder="1" applyAlignment="1">
      <alignment vertical="center"/>
    </xf>
    <xf numFmtId="0" fontId="3" fillId="0" borderId="124" xfId="0" applyFont="1" applyBorder="1"/>
    <xf numFmtId="0" fontId="0" fillId="0" borderId="125" xfId="0" applyBorder="1"/>
    <xf numFmtId="0" fontId="0" fillId="27" borderId="128" xfId="0" applyFill="1" applyBorder="1"/>
    <xf numFmtId="164" fontId="3" fillId="0" borderId="126" xfId="0" applyNumberFormat="1" applyFont="1" applyBorder="1" applyAlignment="1">
      <alignment horizontal="right"/>
    </xf>
    <xf numFmtId="164" fontId="3" fillId="0" borderId="127" xfId="0" applyNumberFormat="1" applyFont="1" applyBorder="1"/>
    <xf numFmtId="3" fontId="53" fillId="23" borderId="12" xfId="0" applyNumberFormat="1" applyFont="1" applyFill="1" applyBorder="1" applyAlignment="1">
      <alignment vertical="center"/>
    </xf>
    <xf numFmtId="3" fontId="53" fillId="23" borderId="0" xfId="0" applyNumberFormat="1" applyFont="1" applyFill="1" applyAlignment="1">
      <alignment vertical="center"/>
    </xf>
    <xf numFmtId="9" fontId="49" fillId="29" borderId="130" xfId="3" applyFont="1" applyFill="1" applyBorder="1" applyAlignment="1" applyProtection="1">
      <alignment horizontal="right" vertical="center"/>
    </xf>
    <xf numFmtId="164" fontId="49" fillId="29" borderId="131" xfId="0" applyNumberFormat="1" applyFont="1" applyFill="1" applyBorder="1" applyAlignment="1">
      <alignment horizontal="right" vertical="center"/>
    </xf>
    <xf numFmtId="0" fontId="55" fillId="30" borderId="132" xfId="0" applyFont="1" applyFill="1" applyBorder="1" applyAlignment="1">
      <alignment horizontal="center" vertical="center" wrapText="1"/>
    </xf>
    <xf numFmtId="0" fontId="55" fillId="30" borderId="133" xfId="0" applyFont="1" applyFill="1" applyBorder="1" applyAlignment="1">
      <alignment horizontal="center" vertical="center" wrapText="1"/>
    </xf>
    <xf numFmtId="0" fontId="55" fillId="30" borderId="134" xfId="0" applyFont="1" applyFill="1" applyBorder="1" applyAlignment="1">
      <alignment horizontal="center" vertical="center" wrapText="1"/>
    </xf>
    <xf numFmtId="0" fontId="0" fillId="11" borderId="135" xfId="0" applyFill="1" applyBorder="1" applyAlignment="1">
      <alignment horizontal="center" vertical="center" wrapText="1"/>
    </xf>
    <xf numFmtId="0" fontId="3" fillId="24" borderId="113" xfId="0" applyFont="1" applyFill="1" applyBorder="1" applyAlignment="1">
      <alignment horizontal="center" vertical="center"/>
    </xf>
    <xf numFmtId="44" fontId="0" fillId="24" borderId="136" xfId="0" applyNumberFormat="1" applyFill="1" applyBorder="1" applyAlignment="1">
      <alignment horizontal="center" vertical="center"/>
    </xf>
    <xf numFmtId="44" fontId="0" fillId="24" borderId="137" xfId="0" applyNumberFormat="1" applyFill="1" applyBorder="1" applyAlignment="1">
      <alignment horizontal="center" vertical="center"/>
    </xf>
    <xf numFmtId="9" fontId="0" fillId="24" borderId="137" xfId="3" applyFont="1" applyFill="1" applyBorder="1" applyAlignment="1" applyProtection="1">
      <alignment horizontal="center" vertical="center"/>
    </xf>
    <xf numFmtId="44" fontId="0" fillId="24" borderId="138" xfId="0" applyNumberFormat="1" applyFill="1" applyBorder="1" applyAlignment="1">
      <alignment horizontal="center" vertical="center"/>
    </xf>
    <xf numFmtId="44" fontId="64" fillId="25" borderId="133" xfId="0" applyNumberFormat="1" applyFont="1" applyFill="1" applyBorder="1" applyAlignment="1">
      <alignment horizontal="center" vertical="center"/>
    </xf>
    <xf numFmtId="44" fontId="0" fillId="25" borderId="133" xfId="1" applyFont="1" applyFill="1" applyBorder="1" applyAlignment="1" applyProtection="1">
      <alignment horizontal="center" vertical="center"/>
    </xf>
    <xf numFmtId="164" fontId="0" fillId="0" borderId="122" xfId="0" applyNumberFormat="1" applyBorder="1" applyAlignment="1">
      <alignment vertical="center"/>
    </xf>
    <xf numFmtId="164" fontId="0" fillId="0" borderId="123" xfId="0" applyNumberFormat="1" applyBorder="1" applyAlignment="1">
      <alignment vertical="center"/>
    </xf>
    <xf numFmtId="164" fontId="0" fillId="0" borderId="126" xfId="0" applyNumberFormat="1" applyBorder="1"/>
    <xf numFmtId="164" fontId="0" fillId="0" borderId="127" xfId="0" applyNumberFormat="1" applyBorder="1"/>
    <xf numFmtId="0" fontId="37" fillId="3" borderId="119" xfId="0" applyFont="1" applyFill="1" applyBorder="1" applyAlignment="1">
      <alignment vertical="center"/>
    </xf>
    <xf numFmtId="0" fontId="37" fillId="3" borderId="120" xfId="0" applyFont="1" applyFill="1" applyBorder="1" applyAlignment="1">
      <alignment vertical="center"/>
    </xf>
    <xf numFmtId="164" fontId="49" fillId="29" borderId="20" xfId="0" applyNumberFormat="1" applyFont="1" applyFill="1" applyBorder="1" applyAlignment="1">
      <alignment horizontal="right" vertical="center"/>
    </xf>
    <xf numFmtId="164" fontId="49" fillId="29" borderId="139" xfId="0" applyNumberFormat="1" applyFont="1" applyFill="1" applyBorder="1" applyAlignment="1">
      <alignment horizontal="right" vertical="center"/>
    </xf>
    <xf numFmtId="14" fontId="0" fillId="24" borderId="136" xfId="0" applyNumberFormat="1" applyFill="1" applyBorder="1" applyAlignment="1">
      <alignment horizontal="center" vertical="center"/>
    </xf>
    <xf numFmtId="41" fontId="0" fillId="24" borderId="136" xfId="0" applyNumberFormat="1" applyFill="1" applyBorder="1" applyAlignment="1">
      <alignment horizontal="center" vertical="center"/>
    </xf>
    <xf numFmtId="9" fontId="3" fillId="10" borderId="121" xfId="3" applyFont="1" applyFill="1" applyBorder="1" applyAlignment="1" applyProtection="1">
      <alignment vertical="center"/>
    </xf>
    <xf numFmtId="165" fontId="3" fillId="29" borderId="54" xfId="1" applyNumberFormat="1" applyFont="1" applyFill="1" applyBorder="1" applyAlignment="1" applyProtection="1">
      <alignment vertical="center"/>
    </xf>
    <xf numFmtId="0" fontId="3" fillId="28" borderId="40" xfId="0" applyFont="1" applyFill="1" applyBorder="1" applyAlignment="1">
      <alignment vertical="center"/>
    </xf>
    <xf numFmtId="0" fontId="3" fillId="28" borderId="61" xfId="0" applyFont="1" applyFill="1" applyBorder="1" applyAlignment="1">
      <alignment vertical="center"/>
    </xf>
    <xf numFmtId="0" fontId="3" fillId="28" borderId="0" xfId="0" applyFont="1" applyFill="1" applyAlignment="1">
      <alignment vertical="center"/>
    </xf>
    <xf numFmtId="0" fontId="3" fillId="28" borderId="62" xfId="0" applyFont="1" applyFill="1" applyBorder="1" applyAlignment="1">
      <alignment vertical="center"/>
    </xf>
    <xf numFmtId="3" fontId="53" fillId="23" borderId="40" xfId="0" applyNumberFormat="1" applyFont="1" applyFill="1" applyBorder="1" applyAlignment="1">
      <alignment vertical="center"/>
    </xf>
    <xf numFmtId="3" fontId="53" fillId="23" borderId="46" xfId="0" applyNumberFormat="1" applyFont="1" applyFill="1" applyBorder="1" applyAlignment="1">
      <alignment vertical="center"/>
    </xf>
    <xf numFmtId="3" fontId="53" fillId="23" borderId="28" xfId="0" applyNumberFormat="1" applyFont="1" applyFill="1" applyBorder="1" applyAlignment="1">
      <alignment vertical="center"/>
    </xf>
    <xf numFmtId="0" fontId="54" fillId="11" borderId="140" xfId="0" applyFont="1" applyFill="1" applyBorder="1" applyAlignment="1">
      <alignment horizontal="center" vertical="center" wrapText="1"/>
    </xf>
    <xf numFmtId="0" fontId="3" fillId="24" borderId="141" xfId="0" applyFont="1" applyFill="1" applyBorder="1" applyAlignment="1">
      <alignment horizontal="center" vertical="center"/>
    </xf>
    <xf numFmtId="44" fontId="0" fillId="24" borderId="142" xfId="0" applyNumberFormat="1" applyFill="1" applyBorder="1" applyAlignment="1">
      <alignment horizontal="center" vertical="center"/>
    </xf>
    <xf numFmtId="0" fontId="3" fillId="24" borderId="143" xfId="0" applyFont="1" applyFill="1" applyBorder="1" applyAlignment="1">
      <alignment horizontal="center" vertical="center"/>
    </xf>
    <xf numFmtId="0" fontId="57" fillId="24" borderId="144" xfId="0" applyFont="1" applyFill="1" applyBorder="1" applyAlignment="1">
      <alignment horizontal="center" vertical="center" wrapText="1"/>
    </xf>
    <xf numFmtId="0" fontId="58" fillId="25" borderId="144" xfId="0" applyFont="1" applyFill="1" applyBorder="1" applyAlignment="1">
      <alignment horizontal="center" vertical="center" wrapText="1"/>
    </xf>
    <xf numFmtId="44" fontId="0" fillId="24" borderId="145" xfId="0" applyNumberFormat="1" applyFill="1" applyBorder="1" applyAlignment="1">
      <alignment horizontal="center" vertical="center"/>
    </xf>
    <xf numFmtId="44" fontId="0" fillId="24" borderId="146" xfId="0" applyNumberFormat="1" applyFill="1" applyBorder="1" applyAlignment="1">
      <alignment horizontal="center" vertical="center"/>
    </xf>
    <xf numFmtId="9" fontId="0" fillId="24" borderId="146" xfId="3" applyFont="1" applyFill="1" applyBorder="1" applyAlignment="1" applyProtection="1">
      <alignment horizontal="center" vertical="center"/>
    </xf>
    <xf numFmtId="44" fontId="0" fillId="24" borderId="147" xfId="0" applyNumberFormat="1" applyFill="1" applyBorder="1" applyAlignment="1">
      <alignment horizontal="center" vertical="center"/>
    </xf>
    <xf numFmtId="165" fontId="3" fillId="29" borderId="41" xfId="1" applyNumberFormat="1" applyFont="1" applyFill="1" applyBorder="1" applyAlignment="1" applyProtection="1">
      <alignment vertical="center"/>
    </xf>
    <xf numFmtId="0" fontId="0" fillId="11" borderId="148" xfId="0" applyFill="1" applyBorder="1" applyAlignment="1">
      <alignment horizontal="center" vertical="center" wrapText="1"/>
    </xf>
    <xf numFmtId="44" fontId="0" fillId="25" borderId="134" xfId="1" applyFont="1" applyFill="1" applyBorder="1" applyAlignment="1" applyProtection="1">
      <alignment horizontal="center" vertical="center"/>
    </xf>
    <xf numFmtId="44" fontId="0" fillId="24" borderId="149" xfId="0" applyNumberFormat="1" applyFill="1" applyBorder="1" applyAlignment="1">
      <alignment horizontal="center" vertical="center"/>
    </xf>
    <xf numFmtId="44" fontId="64" fillId="25" borderId="146" xfId="0" applyNumberFormat="1" applyFont="1" applyFill="1" applyBorder="1" applyAlignment="1">
      <alignment horizontal="center" vertical="center"/>
    </xf>
    <xf numFmtId="44" fontId="0" fillId="25" borderId="146" xfId="1" applyFont="1" applyFill="1" applyBorder="1" applyAlignment="1" applyProtection="1">
      <alignment horizontal="center" vertical="center"/>
    </xf>
    <xf numFmtId="44" fontId="0" fillId="25" borderId="147" xfId="1" applyFont="1" applyFill="1" applyBorder="1" applyAlignment="1" applyProtection="1">
      <alignment horizontal="center" vertical="center"/>
    </xf>
    <xf numFmtId="3" fontId="53" fillId="0" borderId="36" xfId="0" applyNumberFormat="1" applyFont="1" applyBorder="1" applyAlignment="1">
      <alignment vertical="center"/>
    </xf>
    <xf numFmtId="0" fontId="65" fillId="0" borderId="0" xfId="0" applyFont="1"/>
    <xf numFmtId="0" fontId="67" fillId="23" borderId="0" xfId="0" applyFont="1" applyFill="1"/>
    <xf numFmtId="0" fontId="66" fillId="23" borderId="0" xfId="0" applyFont="1" applyFill="1"/>
    <xf numFmtId="0" fontId="66" fillId="23" borderId="0" xfId="0" applyFont="1" applyFill="1" applyAlignment="1">
      <alignment horizontal="center"/>
    </xf>
    <xf numFmtId="0" fontId="0" fillId="23" borderId="0" xfId="0" applyFill="1"/>
    <xf numFmtId="0" fontId="0" fillId="31" borderId="60" xfId="0" applyFill="1" applyBorder="1" applyProtection="1">
      <protection locked="0"/>
    </xf>
    <xf numFmtId="0" fontId="59" fillId="0" borderId="0" xfId="0" applyFont="1" applyProtection="1">
      <protection locked="0"/>
    </xf>
    <xf numFmtId="0" fontId="0" fillId="31" borderId="60" xfId="0" applyFill="1" applyBorder="1" applyAlignment="1" applyProtection="1">
      <alignment horizontal="center" vertical="center"/>
      <protection locked="0"/>
    </xf>
    <xf numFmtId="0" fontId="63" fillId="11" borderId="8" xfId="0" applyFont="1" applyFill="1" applyBorder="1" applyAlignment="1" applyProtection="1">
      <alignment horizontal="center" vertical="center" wrapText="1"/>
      <protection locked="0"/>
    </xf>
    <xf numFmtId="0" fontId="63" fillId="11" borderId="9" xfId="0" applyFont="1" applyFill="1" applyBorder="1" applyAlignment="1" applyProtection="1">
      <alignment horizontal="center" vertical="center" wrapText="1"/>
      <protection locked="0"/>
    </xf>
    <xf numFmtId="0" fontId="0" fillId="31" borderId="60" xfId="0" applyFill="1" applyBorder="1" applyAlignment="1" applyProtection="1">
      <alignment horizontal="center"/>
      <protection locked="0"/>
    </xf>
    <xf numFmtId="0" fontId="68" fillId="0" borderId="8" xfId="0" applyFont="1" applyBorder="1" applyAlignment="1" applyProtection="1">
      <alignment horizontal="center" vertical="center" wrapText="1"/>
      <protection locked="0"/>
    </xf>
    <xf numFmtId="0" fontId="69" fillId="0" borderId="9" xfId="0" applyFont="1" applyBorder="1" applyAlignment="1" applyProtection="1">
      <alignment vertical="center" wrapText="1"/>
      <protection locked="0"/>
    </xf>
    <xf numFmtId="0" fontId="70" fillId="0" borderId="0" xfId="0" applyFont="1" applyAlignment="1">
      <alignment vertical="center"/>
    </xf>
    <xf numFmtId="0" fontId="0" fillId="31" borderId="60" xfId="0" applyFill="1" applyBorder="1"/>
    <xf numFmtId="0" fontId="71" fillId="0" borderId="0" xfId="0" applyFont="1" applyAlignment="1">
      <alignment horizontal="right" vertical="center"/>
    </xf>
    <xf numFmtId="0" fontId="3" fillId="3" borderId="0" xfId="0" applyFont="1" applyFill="1" applyAlignment="1">
      <alignment horizontal="center" vertical="center"/>
    </xf>
    <xf numFmtId="0" fontId="72" fillId="0" borderId="0" xfId="0" applyFont="1"/>
    <xf numFmtId="0" fontId="73" fillId="0" borderId="0" xfId="0" applyFont="1" applyAlignment="1">
      <alignment horizontal="right" vertical="center"/>
    </xf>
    <xf numFmtId="0" fontId="3" fillId="3" borderId="150" xfId="0" applyFont="1" applyFill="1" applyBorder="1" applyAlignment="1">
      <alignment horizontal="center" vertical="center"/>
    </xf>
    <xf numFmtId="0" fontId="75" fillId="3" borderId="0" xfId="0" applyFont="1" applyFill="1" applyAlignment="1">
      <alignment horizontal="left" vertical="center" wrapText="1"/>
    </xf>
    <xf numFmtId="0" fontId="76" fillId="0" borderId="0" xfId="0" applyFont="1"/>
    <xf numFmtId="0" fontId="0" fillId="11" borderId="159" xfId="0" applyFill="1" applyBorder="1" applyAlignment="1">
      <alignment horizontal="justify" vertical="center" wrapText="1"/>
    </xf>
    <xf numFmtId="0" fontId="0" fillId="11" borderId="160" xfId="0" applyFill="1" applyBorder="1" applyAlignment="1">
      <alignment horizontal="center" vertical="center" wrapText="1"/>
    </xf>
    <xf numFmtId="3" fontId="78" fillId="0" borderId="161" xfId="0" applyNumberFormat="1" applyFont="1" applyBorder="1"/>
    <xf numFmtId="9" fontId="79" fillId="0" borderId="162" xfId="3" applyFont="1" applyFill="1" applyBorder="1" applyAlignment="1">
      <alignment horizontal="center"/>
    </xf>
    <xf numFmtId="166" fontId="0" fillId="0" borderId="163" xfId="4" applyNumberFormat="1" applyFont="1" applyFill="1" applyBorder="1"/>
    <xf numFmtId="9" fontId="79" fillId="0" borderId="164" xfId="3" applyFont="1" applyFill="1" applyBorder="1" applyAlignment="1">
      <alignment horizontal="center"/>
    </xf>
    <xf numFmtId="0" fontId="78" fillId="0" borderId="165" xfId="0" applyFont="1" applyBorder="1"/>
    <xf numFmtId="166" fontId="0" fillId="0" borderId="166" xfId="4" applyNumberFormat="1" applyFont="1" applyFill="1" applyBorder="1"/>
    <xf numFmtId="0" fontId="3" fillId="28" borderId="159" xfId="0" applyFont="1" applyFill="1" applyBorder="1" applyAlignment="1">
      <alignment vertical="center" wrapText="1"/>
    </xf>
    <xf numFmtId="0" fontId="3" fillId="28" borderId="160" xfId="0" applyFont="1" applyFill="1" applyBorder="1" applyAlignment="1">
      <alignment horizontal="center" vertical="center" wrapText="1"/>
    </xf>
    <xf numFmtId="166" fontId="0" fillId="32" borderId="166" xfId="4" applyNumberFormat="1" applyFont="1" applyFill="1" applyBorder="1"/>
    <xf numFmtId="9" fontId="79" fillId="28" borderId="168" xfId="3" applyFont="1" applyFill="1" applyBorder="1" applyAlignment="1">
      <alignment horizontal="center"/>
    </xf>
    <xf numFmtId="9" fontId="79" fillId="28" borderId="169" xfId="3" applyFont="1" applyFill="1" applyBorder="1" applyAlignment="1">
      <alignment horizontal="center"/>
    </xf>
    <xf numFmtId="0" fontId="0" fillId="11" borderId="159" xfId="0" applyFill="1" applyBorder="1" applyAlignment="1">
      <alignment vertical="center"/>
    </xf>
    <xf numFmtId="0" fontId="0" fillId="11" borderId="160" xfId="0" applyFill="1" applyBorder="1" applyAlignment="1">
      <alignment horizontal="center" vertical="center"/>
    </xf>
    <xf numFmtId="9" fontId="79" fillId="0" borderId="168" xfId="3" applyFont="1" applyFill="1" applyBorder="1" applyAlignment="1">
      <alignment horizontal="center"/>
    </xf>
    <xf numFmtId="9" fontId="79" fillId="0" borderId="169" xfId="3" applyFont="1" applyFill="1" applyBorder="1" applyAlignment="1">
      <alignment horizontal="center"/>
    </xf>
    <xf numFmtId="0" fontId="3" fillId="28" borderId="173" xfId="0" applyFont="1" applyFill="1" applyBorder="1" applyAlignment="1">
      <alignment vertical="center" wrapText="1"/>
    </xf>
    <xf numFmtId="0" fontId="3" fillId="28" borderId="174" xfId="0" applyFont="1" applyFill="1" applyBorder="1" applyAlignment="1">
      <alignment horizontal="center" vertical="center" wrapText="1"/>
    </xf>
    <xf numFmtId="166" fontId="0" fillId="32" borderId="158" xfId="4" applyNumberFormat="1" applyFont="1" applyFill="1" applyBorder="1"/>
    <xf numFmtId="0" fontId="3" fillId="33" borderId="167" xfId="0" applyFont="1" applyFill="1" applyBorder="1" applyAlignment="1">
      <alignment vertical="center"/>
    </xf>
    <xf numFmtId="0" fontId="3" fillId="33" borderId="175" xfId="0" applyFont="1" applyFill="1" applyBorder="1" applyAlignment="1">
      <alignment vertical="center"/>
    </xf>
    <xf numFmtId="0" fontId="3" fillId="33" borderId="175" xfId="0" applyFont="1" applyFill="1" applyBorder="1" applyAlignment="1">
      <alignment horizontal="center" vertical="center" wrapText="1"/>
    </xf>
    <xf numFmtId="166" fontId="0" fillId="34" borderId="176" xfId="4" applyNumberFormat="1" applyFont="1" applyFill="1" applyBorder="1"/>
    <xf numFmtId="9" fontId="79" fillId="33" borderId="177" xfId="3" applyFont="1" applyFill="1" applyBorder="1" applyAlignment="1">
      <alignment horizontal="center"/>
    </xf>
    <xf numFmtId="9" fontId="79" fillId="33" borderId="178" xfId="3" applyFont="1" applyFill="1" applyBorder="1" applyAlignment="1">
      <alignment horizontal="center"/>
    </xf>
    <xf numFmtId="166" fontId="0" fillId="0" borderId="0" xfId="4" applyNumberFormat="1" applyFont="1" applyBorder="1"/>
    <xf numFmtId="9" fontId="79" fillId="0" borderId="0" xfId="3" applyFont="1" applyBorder="1" applyAlignment="1">
      <alignment horizontal="center"/>
    </xf>
    <xf numFmtId="44" fontId="80" fillId="3" borderId="0" xfId="1" applyFont="1" applyFill="1" applyBorder="1" applyAlignment="1">
      <alignment horizontal="left" vertical="center"/>
    </xf>
    <xf numFmtId="166" fontId="76" fillId="0" borderId="0" xfId="4" applyNumberFormat="1" applyFont="1" applyBorder="1" applyAlignment="1">
      <alignment horizontal="center"/>
    </xf>
    <xf numFmtId="9" fontId="81" fillId="0" borderId="0" xfId="3" applyFont="1" applyBorder="1" applyAlignment="1">
      <alignment horizontal="center"/>
    </xf>
    <xf numFmtId="166" fontId="76" fillId="0" borderId="0" xfId="4" applyNumberFormat="1" applyFont="1" applyFill="1" applyBorder="1" applyAlignment="1">
      <alignment horizontal="center"/>
    </xf>
    <xf numFmtId="0" fontId="82" fillId="3" borderId="0" xfId="0" applyFont="1" applyFill="1" applyAlignment="1">
      <alignment horizontal="left" vertical="center"/>
    </xf>
    <xf numFmtId="0" fontId="0" fillId="11" borderId="179" xfId="0" applyFill="1" applyBorder="1"/>
    <xf numFmtId="166" fontId="0" fillId="0" borderId="180" xfId="4" applyNumberFormat="1" applyFont="1" applyFill="1" applyBorder="1"/>
    <xf numFmtId="9" fontId="79" fillId="0" borderId="181" xfId="3" applyFont="1" applyFill="1" applyBorder="1" applyAlignment="1">
      <alignment horizontal="center"/>
    </xf>
    <xf numFmtId="9" fontId="79" fillId="0" borderId="182" xfId="3" applyFont="1" applyFill="1" applyBorder="1" applyAlignment="1">
      <alignment horizontal="center"/>
    </xf>
    <xf numFmtId="166" fontId="79" fillId="0" borderId="28" xfId="3" applyNumberFormat="1" applyFont="1" applyFill="1" applyBorder="1" applyAlignment="1">
      <alignment horizontal="center"/>
    </xf>
    <xf numFmtId="9" fontId="79" fillId="0" borderId="0" xfId="3" applyFont="1" applyFill="1" applyBorder="1" applyAlignment="1">
      <alignment horizontal="center"/>
    </xf>
    <xf numFmtId="166" fontId="79" fillId="0" borderId="0" xfId="3" applyNumberFormat="1" applyFont="1" applyFill="1" applyBorder="1" applyAlignment="1">
      <alignment horizontal="center"/>
    </xf>
    <xf numFmtId="9" fontId="79" fillId="0" borderId="60" xfId="3" applyFont="1" applyFill="1" applyBorder="1" applyAlignment="1">
      <alignment horizontal="center"/>
    </xf>
    <xf numFmtId="166" fontId="0" fillId="0" borderId="183" xfId="4" applyNumberFormat="1" applyFont="1" applyFill="1" applyBorder="1"/>
    <xf numFmtId="9" fontId="79" fillId="0" borderId="184" xfId="3" applyFont="1" applyFill="1" applyBorder="1" applyAlignment="1">
      <alignment horizontal="center"/>
    </xf>
    <xf numFmtId="9" fontId="79" fillId="0" borderId="185" xfId="3" applyFont="1" applyFill="1" applyBorder="1" applyAlignment="1">
      <alignment horizontal="center"/>
    </xf>
    <xf numFmtId="0" fontId="3" fillId="28" borderId="167" xfId="0" applyFont="1" applyFill="1" applyBorder="1" applyAlignment="1">
      <alignment vertical="center"/>
    </xf>
    <xf numFmtId="0" fontId="3" fillId="28" borderId="175" xfId="0" applyFont="1" applyFill="1" applyBorder="1" applyAlignment="1">
      <alignment vertical="center"/>
    </xf>
    <xf numFmtId="0" fontId="3" fillId="28" borderId="175" xfId="0" applyFont="1" applyFill="1" applyBorder="1" applyAlignment="1">
      <alignment horizontal="center" vertical="center" wrapText="1"/>
    </xf>
    <xf numFmtId="166" fontId="0" fillId="32" borderId="176" xfId="4" applyNumberFormat="1" applyFont="1" applyFill="1" applyBorder="1"/>
    <xf numFmtId="9" fontId="79" fillId="28" borderId="177" xfId="3" applyFont="1" applyFill="1" applyBorder="1" applyAlignment="1">
      <alignment horizontal="center"/>
    </xf>
    <xf numFmtId="9" fontId="79" fillId="28" borderId="178" xfId="3" applyFont="1" applyFill="1" applyBorder="1" applyAlignment="1">
      <alignment horizontal="center"/>
    </xf>
    <xf numFmtId="166" fontId="0" fillId="32" borderId="186" xfId="4" applyNumberFormat="1" applyFont="1" applyFill="1" applyBorder="1"/>
    <xf numFmtId="9" fontId="79" fillId="28" borderId="187" xfId="3" applyFont="1" applyFill="1" applyBorder="1" applyAlignment="1">
      <alignment horizontal="center"/>
    </xf>
    <xf numFmtId="9" fontId="79" fillId="28" borderId="188" xfId="3" applyFont="1" applyFill="1" applyBorder="1" applyAlignment="1">
      <alignment horizontal="center"/>
    </xf>
    <xf numFmtId="0" fontId="84" fillId="0" borderId="0" xfId="0" applyFont="1"/>
    <xf numFmtId="166" fontId="0" fillId="0" borderId="0" xfId="4" applyNumberFormat="1" applyFont="1" applyFill="1" applyBorder="1"/>
    <xf numFmtId="0" fontId="85" fillId="3" borderId="0" xfId="0" applyFont="1" applyFill="1" applyAlignment="1">
      <alignment horizontal="left" vertical="center"/>
    </xf>
    <xf numFmtId="0" fontId="80" fillId="0" borderId="0" xfId="0" applyFont="1"/>
    <xf numFmtId="9" fontId="86" fillId="11" borderId="0" xfId="3" applyFont="1" applyFill="1" applyBorder="1" applyAlignment="1">
      <alignment horizontal="center"/>
    </xf>
    <xf numFmtId="166" fontId="0" fillId="0" borderId="0" xfId="4" applyNumberFormat="1" applyFont="1"/>
    <xf numFmtId="0" fontId="3" fillId="0" borderId="0" xfId="0" applyFont="1"/>
    <xf numFmtId="0" fontId="0" fillId="0" borderId="0" xfId="0" applyAlignment="1">
      <alignment wrapText="1"/>
    </xf>
    <xf numFmtId="0" fontId="76" fillId="0" borderId="0" xfId="0" applyFont="1" applyAlignment="1">
      <alignment wrapText="1"/>
    </xf>
    <xf numFmtId="166" fontId="0" fillId="0" borderId="163" xfId="4" applyNumberFormat="1" applyFont="1" applyFill="1" applyBorder="1" applyAlignment="1">
      <alignment wrapText="1"/>
    </xf>
    <xf numFmtId="9" fontId="79" fillId="0" borderId="162" xfId="3" applyFont="1" applyFill="1" applyBorder="1" applyAlignment="1">
      <alignment horizontal="center" wrapText="1"/>
    </xf>
    <xf numFmtId="9" fontId="0" fillId="0" borderId="0" xfId="0" applyNumberFormat="1" applyAlignment="1">
      <alignment horizontal="center"/>
    </xf>
    <xf numFmtId="0" fontId="0" fillId="0" borderId="0" xfId="0" quotePrefix="1"/>
    <xf numFmtId="166" fontId="0" fillId="0" borderId="166" xfId="4" applyNumberFormat="1" applyFont="1" applyFill="1" applyBorder="1" applyAlignment="1">
      <alignment wrapText="1"/>
    </xf>
    <xf numFmtId="166" fontId="0" fillId="32" borderId="166" xfId="4" applyNumberFormat="1" applyFont="1" applyFill="1" applyBorder="1" applyAlignment="1">
      <alignment wrapText="1"/>
    </xf>
    <xf numFmtId="9" fontId="79" fillId="28" borderId="168" xfId="3" applyFont="1" applyFill="1" applyBorder="1" applyAlignment="1">
      <alignment horizontal="center" wrapText="1"/>
    </xf>
    <xf numFmtId="0" fontId="0" fillId="11" borderId="159" xfId="0" applyFill="1" applyBorder="1" applyAlignment="1">
      <alignment vertical="center" wrapText="1"/>
    </xf>
    <xf numFmtId="9" fontId="79" fillId="0" borderId="168" xfId="3" applyFont="1" applyFill="1" applyBorder="1" applyAlignment="1">
      <alignment horizontal="center" wrapText="1"/>
    </xf>
    <xf numFmtId="166" fontId="0" fillId="32" borderId="158" xfId="4" applyNumberFormat="1" applyFont="1" applyFill="1" applyBorder="1" applyAlignment="1">
      <alignment wrapText="1"/>
    </xf>
    <xf numFmtId="0" fontId="3" fillId="11" borderId="28" xfId="0" applyFont="1" applyFill="1" applyBorder="1" applyAlignment="1">
      <alignment horizontal="left" vertical="center" wrapText="1"/>
    </xf>
    <xf numFmtId="0" fontId="3" fillId="11" borderId="0" xfId="0" applyFont="1" applyFill="1" applyAlignment="1">
      <alignment vertical="center" wrapText="1"/>
    </xf>
    <xf numFmtId="0" fontId="3" fillId="11" borderId="0" xfId="0" applyFont="1" applyFill="1" applyAlignment="1">
      <alignment horizontal="center" vertical="center" wrapText="1"/>
    </xf>
    <xf numFmtId="9" fontId="0" fillId="0" borderId="0" xfId="3" applyFont="1" applyAlignment="1">
      <alignment horizontal="center"/>
    </xf>
    <xf numFmtId="166" fontId="0" fillId="0" borderId="192" xfId="4" applyNumberFormat="1" applyFont="1" applyFill="1" applyBorder="1"/>
    <xf numFmtId="166" fontId="0" fillId="32" borderId="194" xfId="4" applyNumberFormat="1" applyFont="1" applyFill="1" applyBorder="1"/>
    <xf numFmtId="0" fontId="87" fillId="23" borderId="0" xfId="0" applyFont="1" applyFill="1" applyAlignment="1" applyProtection="1">
      <alignment vertical="center"/>
      <protection locked="0"/>
    </xf>
    <xf numFmtId="0" fontId="67" fillId="23" borderId="0" xfId="0" applyFont="1" applyFill="1" applyAlignment="1" applyProtection="1">
      <alignment vertical="center"/>
      <protection locked="0"/>
    </xf>
    <xf numFmtId="0" fontId="67" fillId="23" borderId="0" xfId="0" applyFont="1" applyFill="1" applyAlignment="1" applyProtection="1">
      <alignment horizontal="center" vertical="center"/>
      <protection locked="0"/>
    </xf>
    <xf numFmtId="0" fontId="66" fillId="23" borderId="0" xfId="0" applyFont="1" applyFill="1" applyAlignment="1" applyProtection="1">
      <alignment vertical="center"/>
      <protection locked="0"/>
    </xf>
    <xf numFmtId="0" fontId="66" fillId="23" borderId="0" xfId="0" applyFont="1" applyFill="1" applyAlignment="1" applyProtection="1">
      <alignment horizontal="center" vertical="center"/>
      <protection locked="0"/>
    </xf>
    <xf numFmtId="0" fontId="0" fillId="23" borderId="0" xfId="0" applyFill="1" applyAlignment="1" applyProtection="1">
      <alignment horizontal="center" vertical="center"/>
      <protection locked="0"/>
    </xf>
    <xf numFmtId="0" fontId="3" fillId="0" borderId="0" xfId="0" applyFont="1" applyAlignment="1" applyProtection="1">
      <alignment horizontal="center"/>
      <protection locked="0"/>
    </xf>
    <xf numFmtId="0" fontId="0" fillId="3" borderId="0" xfId="0" applyFill="1" applyAlignment="1" applyProtection="1">
      <alignment horizontal="center"/>
      <protection locked="0"/>
    </xf>
    <xf numFmtId="0" fontId="3" fillId="3" borderId="26" xfId="0" applyFont="1" applyFill="1" applyBorder="1" applyAlignment="1">
      <alignment horizontal="center" vertical="center"/>
    </xf>
    <xf numFmtId="0" fontId="88" fillId="0" borderId="175" xfId="0" applyFont="1" applyBorder="1" applyAlignment="1">
      <alignment vertical="center"/>
    </xf>
    <xf numFmtId="0" fontId="3" fillId="11" borderId="150" xfId="0" applyFont="1" applyFill="1" applyBorder="1" applyAlignment="1">
      <alignment horizontal="center" vertical="center"/>
    </xf>
    <xf numFmtId="0" fontId="3" fillId="11" borderId="0" xfId="0" applyFont="1" applyFill="1" applyAlignment="1">
      <alignment horizontal="center" vertical="center"/>
    </xf>
    <xf numFmtId="0" fontId="3" fillId="0" borderId="0" xfId="0" applyFont="1" applyAlignment="1" applyProtection="1">
      <alignment horizontal="center" vertical="center"/>
      <protection locked="0"/>
    </xf>
    <xf numFmtId="167" fontId="3" fillId="11" borderId="197" xfId="0" applyNumberFormat="1" applyFont="1" applyFill="1" applyBorder="1" applyAlignment="1">
      <alignment vertical="center"/>
    </xf>
    <xf numFmtId="167" fontId="0" fillId="3" borderId="0" xfId="0" applyNumberFormat="1" applyFill="1" applyAlignment="1" applyProtection="1">
      <alignment vertical="center"/>
      <protection locked="0"/>
    </xf>
    <xf numFmtId="0" fontId="0" fillId="3" borderId="0" xfId="0" applyFill="1" applyAlignment="1" applyProtection="1">
      <alignment vertical="center"/>
      <protection locked="0"/>
    </xf>
    <xf numFmtId="167" fontId="3" fillId="28" borderId="197" xfId="0" applyNumberFormat="1" applyFont="1" applyFill="1" applyBorder="1" applyAlignment="1">
      <alignment vertical="center"/>
    </xf>
    <xf numFmtId="164" fontId="3" fillId="35" borderId="197" xfId="0" applyNumberFormat="1" applyFont="1" applyFill="1" applyBorder="1" applyAlignment="1">
      <alignment vertical="center"/>
    </xf>
    <xf numFmtId="168" fontId="3" fillId="28" borderId="197" xfId="1" applyNumberFormat="1" applyFont="1" applyFill="1" applyBorder="1" applyAlignment="1" applyProtection="1">
      <alignment vertical="center"/>
    </xf>
    <xf numFmtId="168" fontId="90" fillId="28" borderId="197" xfId="1" applyNumberFormat="1" applyFont="1" applyFill="1" applyBorder="1" applyAlignment="1" applyProtection="1">
      <alignment horizontal="right" vertical="center"/>
    </xf>
    <xf numFmtId="165" fontId="3" fillId="28" borderId="197" xfId="1" applyNumberFormat="1" applyFont="1" applyFill="1" applyBorder="1" applyAlignment="1" applyProtection="1">
      <alignment vertical="center"/>
    </xf>
    <xf numFmtId="164" fontId="0" fillId="3" borderId="0" xfId="0" applyNumberFormat="1" applyFill="1" applyAlignment="1" applyProtection="1">
      <alignment vertical="center"/>
      <protection locked="0"/>
    </xf>
    <xf numFmtId="164" fontId="3" fillId="37" borderId="197" xfId="0" applyNumberFormat="1" applyFont="1" applyFill="1" applyBorder="1" applyAlignment="1">
      <alignment vertical="center"/>
    </xf>
    <xf numFmtId="165" fontId="3" fillId="36" borderId="197" xfId="1" applyNumberFormat="1" applyFont="1" applyFill="1" applyBorder="1" applyAlignment="1" applyProtection="1">
      <alignment vertical="center"/>
    </xf>
    <xf numFmtId="164" fontId="3" fillId="38" borderId="197" xfId="0" applyNumberFormat="1" applyFont="1" applyFill="1" applyBorder="1" applyAlignment="1">
      <alignment vertical="center"/>
    </xf>
    <xf numFmtId="165" fontId="3" fillId="5" borderId="197" xfId="1" applyNumberFormat="1" applyFont="1" applyFill="1" applyBorder="1" applyAlignment="1" applyProtection="1">
      <alignment vertical="center"/>
    </xf>
    <xf numFmtId="167" fontId="3" fillId="5" borderId="197" xfId="0" applyNumberFormat="1" applyFont="1" applyFill="1" applyBorder="1" applyAlignment="1">
      <alignment vertical="center"/>
    </xf>
    <xf numFmtId="164" fontId="3" fillId="39" borderId="197" xfId="0" applyNumberFormat="1" applyFont="1" applyFill="1" applyBorder="1" applyAlignment="1">
      <alignment vertical="center"/>
    </xf>
    <xf numFmtId="165" fontId="3" fillId="10" borderId="197" xfId="1" applyNumberFormat="1" applyFont="1" applyFill="1" applyBorder="1" applyAlignment="1" applyProtection="1">
      <alignment vertical="center"/>
    </xf>
    <xf numFmtId="164" fontId="0" fillId="0" borderId="0" xfId="0" applyNumberFormat="1" applyAlignment="1" applyProtection="1">
      <alignment vertical="center"/>
      <protection locked="0"/>
    </xf>
    <xf numFmtId="0" fontId="75" fillId="3" borderId="0" xfId="0" applyFont="1" applyFill="1" applyAlignment="1">
      <alignment horizontal="center" vertical="center" wrapText="1"/>
    </xf>
    <xf numFmtId="0" fontId="91" fillId="40" borderId="200" xfId="0" applyFont="1" applyFill="1" applyBorder="1" applyAlignment="1">
      <alignment horizontal="center" vertical="center" wrapText="1"/>
    </xf>
    <xf numFmtId="0" fontId="91" fillId="40" borderId="201" xfId="0" applyFont="1" applyFill="1" applyBorder="1" applyAlignment="1">
      <alignment horizontal="center" vertical="center" wrapText="1"/>
    </xf>
    <xf numFmtId="0" fontId="91" fillId="40" borderId="205" xfId="0" applyFont="1" applyFill="1" applyBorder="1" applyAlignment="1">
      <alignment horizontal="center" vertical="center" wrapText="1"/>
    </xf>
    <xf numFmtId="0" fontId="91" fillId="40" borderId="206" xfId="0" applyFont="1" applyFill="1" applyBorder="1" applyAlignment="1">
      <alignment horizontal="center" vertical="center" wrapText="1"/>
    </xf>
    <xf numFmtId="0" fontId="96" fillId="20" borderId="209" xfId="0" applyFont="1" applyFill="1" applyBorder="1" applyAlignment="1">
      <alignment horizontal="center" vertical="center" wrapText="1"/>
    </xf>
    <xf numFmtId="0" fontId="96" fillId="0" borderId="209" xfId="0" applyFont="1" applyBorder="1" applyAlignment="1">
      <alignment horizontal="center" vertical="center" wrapText="1"/>
    </xf>
    <xf numFmtId="0" fontId="96" fillId="20" borderId="9" xfId="0" applyFont="1" applyFill="1" applyBorder="1" applyAlignment="1">
      <alignment horizontal="center" vertical="center" wrapText="1"/>
    </xf>
    <xf numFmtId="0" fontId="96" fillId="20" borderId="4" xfId="0" applyFont="1" applyFill="1" applyBorder="1" applyAlignment="1">
      <alignment horizontal="center" vertical="center" wrapText="1"/>
    </xf>
    <xf numFmtId="0" fontId="96" fillId="41" borderId="209" xfId="0" applyFont="1" applyFill="1" applyBorder="1" applyAlignment="1">
      <alignment horizontal="center" vertical="center" wrapText="1"/>
    </xf>
    <xf numFmtId="41" fontId="3" fillId="24" borderId="141" xfId="0" applyNumberFormat="1" applyFont="1" applyFill="1" applyBorder="1" applyAlignment="1">
      <alignment horizontal="center" vertical="center"/>
    </xf>
    <xf numFmtId="0" fontId="10" fillId="0" borderId="0" xfId="0" applyFont="1"/>
    <xf numFmtId="0" fontId="45" fillId="0" borderId="0" xfId="0" applyFont="1"/>
    <xf numFmtId="0" fontId="26" fillId="0" borderId="0" xfId="0" applyFont="1"/>
    <xf numFmtId="167" fontId="3" fillId="43" borderId="197" xfId="0" applyNumberFormat="1" applyFont="1" applyFill="1" applyBorder="1" applyAlignment="1">
      <alignment vertical="center"/>
    </xf>
    <xf numFmtId="0" fontId="96" fillId="20" borderId="43" xfId="0" applyFont="1" applyFill="1" applyBorder="1" applyAlignment="1">
      <alignment horizontal="center" vertical="center" wrapText="1"/>
    </xf>
    <xf numFmtId="0" fontId="4" fillId="0" borderId="209" xfId="2" applyBorder="1" applyAlignment="1">
      <alignment horizontal="center" vertical="center"/>
    </xf>
    <xf numFmtId="0" fontId="4" fillId="0" borderId="210" xfId="2" applyBorder="1" applyAlignment="1">
      <alignment horizontal="center" vertical="center"/>
    </xf>
    <xf numFmtId="0" fontId="4" fillId="41" borderId="210" xfId="2" applyFill="1" applyBorder="1" applyAlignment="1">
      <alignment horizontal="center" vertical="center"/>
    </xf>
    <xf numFmtId="0" fontId="4" fillId="24" borderId="114" xfId="2" applyFill="1" applyBorder="1" applyAlignment="1">
      <alignment horizontal="center" vertical="center" wrapText="1"/>
    </xf>
    <xf numFmtId="41" fontId="57" fillId="24" borderId="114" xfId="0" applyNumberFormat="1" applyFont="1" applyFill="1" applyBorder="1" applyAlignment="1">
      <alignment horizontal="center" vertical="center" wrapText="1"/>
    </xf>
    <xf numFmtId="41" fontId="58" fillId="25" borderId="114" xfId="0" applyNumberFormat="1" applyFont="1" applyFill="1" applyBorder="1" applyAlignment="1">
      <alignment horizontal="center" vertical="center" wrapText="1"/>
    </xf>
    <xf numFmtId="41" fontId="3" fillId="24" borderId="143" xfId="0" applyNumberFormat="1" applyFont="1" applyFill="1" applyBorder="1" applyAlignment="1">
      <alignment horizontal="center" vertical="center"/>
    </xf>
    <xf numFmtId="41" fontId="57" fillId="24" borderId="144" xfId="0" applyNumberFormat="1" applyFont="1" applyFill="1" applyBorder="1" applyAlignment="1">
      <alignment horizontal="center" vertical="center" wrapText="1"/>
    </xf>
    <xf numFmtId="41" fontId="58" fillId="25" borderId="144" xfId="0" applyNumberFormat="1" applyFont="1" applyFill="1" applyBorder="1" applyAlignment="1">
      <alignment horizontal="center" vertical="center" wrapText="1"/>
    </xf>
    <xf numFmtId="41" fontId="3" fillId="24" borderId="113" xfId="0" applyNumberFormat="1" applyFont="1" applyFill="1" applyBorder="1" applyAlignment="1">
      <alignment horizontal="center" vertical="center"/>
    </xf>
    <xf numFmtId="41" fontId="4" fillId="24" borderId="114" xfId="2" applyNumberFormat="1" applyFill="1" applyBorder="1" applyAlignment="1">
      <alignment horizontal="center" vertical="center" wrapText="1"/>
    </xf>
    <xf numFmtId="41" fontId="4" fillId="24" borderId="144" xfId="2" applyNumberFormat="1" applyFill="1" applyBorder="1" applyAlignment="1">
      <alignment horizontal="center" vertical="center" wrapText="1"/>
    </xf>
    <xf numFmtId="0" fontId="99" fillId="31" borderId="0" xfId="0" applyFont="1" applyFill="1" applyAlignment="1">
      <alignment horizontal="center" vertical="center"/>
    </xf>
    <xf numFmtId="0" fontId="100" fillId="0" borderId="35" xfId="0" applyFont="1" applyBorder="1" applyAlignment="1">
      <alignment horizontal="left" vertical="top" wrapText="1"/>
    </xf>
    <xf numFmtId="0" fontId="100" fillId="0" borderId="36" xfId="0" applyFont="1" applyBorder="1" applyAlignment="1">
      <alignment horizontal="left" vertical="top" wrapText="1"/>
    </xf>
    <xf numFmtId="0" fontId="100" fillId="0" borderId="37" xfId="0" applyFont="1" applyBorder="1" applyAlignment="1">
      <alignment horizontal="left" vertical="top" wrapText="1"/>
    </xf>
    <xf numFmtId="0" fontId="100" fillId="0" borderId="12" xfId="0" applyFont="1" applyBorder="1" applyAlignment="1">
      <alignment horizontal="left" vertical="top" wrapText="1"/>
    </xf>
    <xf numFmtId="0" fontId="100" fillId="0" borderId="0" xfId="0" applyFont="1" applyAlignment="1">
      <alignment horizontal="left" vertical="top" wrapText="1"/>
    </xf>
    <xf numFmtId="0" fontId="100" fillId="0" borderId="62" xfId="0" applyFont="1" applyBorder="1" applyAlignment="1">
      <alignment horizontal="left" vertical="top" wrapText="1"/>
    </xf>
    <xf numFmtId="0" fontId="100" fillId="0" borderId="101" xfId="0" applyFont="1" applyBorder="1" applyAlignment="1">
      <alignment horizontal="left" vertical="top" wrapText="1"/>
    </xf>
    <xf numFmtId="0" fontId="100" fillId="0" borderId="213" xfId="0" applyFont="1" applyBorder="1" applyAlignment="1">
      <alignment horizontal="left" vertical="top" wrapText="1"/>
    </xf>
    <xf numFmtId="0" fontId="100" fillId="0" borderId="214" xfId="0" applyFont="1" applyBorder="1" applyAlignment="1">
      <alignment horizontal="left" vertical="top" wrapText="1"/>
    </xf>
    <xf numFmtId="166" fontId="0" fillId="0" borderId="180" xfId="4" applyNumberFormat="1" applyFont="1" applyFill="1" applyBorder="1" applyAlignment="1"/>
    <xf numFmtId="166" fontId="0" fillId="0" borderId="191" xfId="4" applyNumberFormat="1" applyFont="1" applyFill="1" applyBorder="1" applyAlignment="1"/>
    <xf numFmtId="166" fontId="0" fillId="0" borderId="192" xfId="4" applyNumberFormat="1" applyFont="1" applyFill="1" applyBorder="1" applyAlignment="1"/>
    <xf numFmtId="166" fontId="0" fillId="0" borderId="193" xfId="4" applyNumberFormat="1" applyFont="1" applyFill="1" applyBorder="1" applyAlignment="1"/>
    <xf numFmtId="166" fontId="0" fillId="32" borderId="194" xfId="4" applyNumberFormat="1" applyFont="1" applyFill="1" applyBorder="1" applyAlignment="1"/>
    <xf numFmtId="166" fontId="0" fillId="32" borderId="195" xfId="4" applyNumberFormat="1" applyFont="1" applyFill="1" applyBorder="1" applyAlignment="1"/>
    <xf numFmtId="0" fontId="77" fillId="28" borderId="45" xfId="0" applyFont="1" applyFill="1" applyBorder="1" applyAlignment="1">
      <alignment horizontal="center" vertical="center"/>
    </xf>
    <xf numFmtId="0" fontId="77" fillId="28" borderId="157" xfId="0" applyFont="1" applyFill="1" applyBorder="1" applyAlignment="1">
      <alignment horizontal="center" vertical="center"/>
    </xf>
    <xf numFmtId="0" fontId="3" fillId="28" borderId="189" xfId="0" applyFont="1" applyFill="1" applyBorder="1" applyAlignment="1">
      <alignment horizontal="center" vertical="center" wrapText="1"/>
    </xf>
    <xf numFmtId="0" fontId="3" fillId="28" borderId="180" xfId="0" applyFont="1" applyFill="1" applyBorder="1" applyAlignment="1">
      <alignment horizontal="center" vertical="center" wrapText="1"/>
    </xf>
    <xf numFmtId="0" fontId="3" fillId="28" borderId="40" xfId="0" applyFont="1" applyFill="1" applyBorder="1" applyAlignment="1">
      <alignment horizontal="center" vertical="center" wrapText="1"/>
    </xf>
    <xf numFmtId="0" fontId="3" fillId="28" borderId="155" xfId="0" applyFont="1" applyFill="1" applyBorder="1" applyAlignment="1">
      <alignment horizontal="center" vertical="center" wrapText="1"/>
    </xf>
    <xf numFmtId="0" fontId="77" fillId="28" borderId="151" xfId="0" applyFont="1" applyFill="1" applyBorder="1" applyAlignment="1">
      <alignment horizontal="center" vertical="center" wrapText="1"/>
    </xf>
    <xf numFmtId="0" fontId="77" fillId="28" borderId="156" xfId="0" applyFont="1" applyFill="1" applyBorder="1" applyAlignment="1">
      <alignment horizontal="center" vertical="center" wrapText="1"/>
    </xf>
    <xf numFmtId="0" fontId="63" fillId="28" borderId="152" xfId="0" applyFont="1" applyFill="1" applyBorder="1" applyAlignment="1">
      <alignment horizontal="center" vertical="top" wrapText="1"/>
    </xf>
    <xf numFmtId="0" fontId="63" fillId="28" borderId="153" xfId="0" applyFont="1" applyFill="1" applyBorder="1" applyAlignment="1">
      <alignment horizontal="center" vertical="top" wrapText="1"/>
    </xf>
    <xf numFmtId="0" fontId="63" fillId="28" borderId="154" xfId="0" applyFont="1" applyFill="1" applyBorder="1" applyAlignment="1">
      <alignment horizontal="center" vertical="top" wrapText="1"/>
    </xf>
    <xf numFmtId="0" fontId="3" fillId="11" borderId="158" xfId="0" applyFont="1" applyFill="1" applyBorder="1" applyAlignment="1">
      <alignment horizontal="left" vertical="center" wrapText="1"/>
    </xf>
    <xf numFmtId="0" fontId="3" fillId="11" borderId="28" xfId="0" applyFont="1" applyFill="1" applyBorder="1" applyAlignment="1">
      <alignment horizontal="left" vertical="center" wrapText="1"/>
    </xf>
    <xf numFmtId="0" fontId="3" fillId="11" borderId="167" xfId="0" applyFont="1" applyFill="1" applyBorder="1" applyAlignment="1">
      <alignment horizontal="left" vertical="center" wrapText="1"/>
    </xf>
    <xf numFmtId="0" fontId="0" fillId="11" borderId="159" xfId="0" applyFill="1" applyBorder="1" applyAlignment="1">
      <alignment horizontal="left" vertical="center"/>
    </xf>
    <xf numFmtId="0" fontId="0" fillId="11" borderId="160" xfId="0" applyFill="1" applyBorder="1" applyAlignment="1">
      <alignment horizontal="left" vertical="center"/>
    </xf>
    <xf numFmtId="0" fontId="3" fillId="11" borderId="170" xfId="0" applyFont="1" applyFill="1" applyBorder="1" applyAlignment="1">
      <alignment horizontal="left" vertical="center" wrapText="1"/>
    </xf>
    <xf numFmtId="0" fontId="3" fillId="11" borderId="171" xfId="0" applyFont="1" applyFill="1" applyBorder="1" applyAlignment="1">
      <alignment horizontal="left" vertical="center" wrapText="1"/>
    </xf>
    <xf numFmtId="0" fontId="3" fillId="11" borderId="172" xfId="0" applyFont="1" applyFill="1" applyBorder="1" applyAlignment="1">
      <alignment horizontal="left" vertical="center" wrapText="1"/>
    </xf>
    <xf numFmtId="0" fontId="3" fillId="28" borderId="4" xfId="0" applyFont="1" applyFill="1" applyBorder="1" applyAlignment="1">
      <alignment horizontal="center" vertical="center"/>
    </xf>
    <xf numFmtId="0" fontId="3" fillId="28" borderId="8" xfId="0" applyFont="1" applyFill="1" applyBorder="1" applyAlignment="1">
      <alignment horizontal="center" vertical="center"/>
    </xf>
    <xf numFmtId="0" fontId="3" fillId="28" borderId="190" xfId="0" applyFont="1" applyFill="1" applyBorder="1" applyAlignment="1">
      <alignment horizontal="center" vertical="center" wrapText="1"/>
    </xf>
    <xf numFmtId="0" fontId="3" fillId="28" borderId="191" xfId="0" applyFont="1" applyFill="1" applyBorder="1" applyAlignment="1">
      <alignment horizontal="center" vertical="center" wrapText="1"/>
    </xf>
    <xf numFmtId="0" fontId="77" fillId="28" borderId="151" xfId="0" applyFont="1" applyFill="1" applyBorder="1" applyAlignment="1">
      <alignment horizontal="center" vertical="center"/>
    </xf>
    <xf numFmtId="0" fontId="77" fillId="28" borderId="156" xfId="0" applyFont="1" applyFill="1" applyBorder="1" applyAlignment="1">
      <alignment horizontal="center" vertical="center"/>
    </xf>
    <xf numFmtId="0" fontId="3" fillId="28" borderId="166" xfId="0" applyFont="1" applyFill="1" applyBorder="1" applyAlignment="1">
      <alignment horizontal="left" vertical="center" wrapText="1"/>
    </xf>
    <xf numFmtId="0" fontId="3" fillId="28" borderId="179" xfId="0" applyFont="1" applyFill="1" applyBorder="1" applyAlignment="1">
      <alignment horizontal="left" vertical="center" wrapText="1"/>
    </xf>
    <xf numFmtId="0" fontId="3" fillId="28" borderId="160" xfId="0" applyFont="1" applyFill="1" applyBorder="1" applyAlignment="1">
      <alignment horizontal="left" vertical="center" wrapText="1"/>
    </xf>
    <xf numFmtId="0" fontId="3" fillId="28" borderId="40" xfId="0" applyFont="1" applyFill="1" applyBorder="1" applyAlignment="1">
      <alignment horizontal="center" vertical="center"/>
    </xf>
    <xf numFmtId="0" fontId="3" fillId="28" borderId="155" xfId="0" applyFont="1" applyFill="1" applyBorder="1" applyAlignment="1">
      <alignment horizontal="center" vertical="center"/>
    </xf>
    <xf numFmtId="0" fontId="3" fillId="28" borderId="4" xfId="0" applyFont="1" applyFill="1" applyBorder="1" applyAlignment="1">
      <alignment horizontal="center" vertical="center" wrapText="1"/>
    </xf>
    <xf numFmtId="0" fontId="3" fillId="28" borderId="7" xfId="0" applyFont="1" applyFill="1" applyBorder="1" applyAlignment="1">
      <alignment horizontal="center" vertical="center" wrapText="1"/>
    </xf>
    <xf numFmtId="0" fontId="74" fillId="3" borderId="0" xfId="0" applyFont="1" applyFill="1" applyAlignment="1">
      <alignment horizontal="center" vertical="center"/>
    </xf>
    <xf numFmtId="0" fontId="3" fillId="28" borderId="7" xfId="0" applyFont="1" applyFill="1" applyBorder="1" applyAlignment="1">
      <alignment horizontal="center" vertical="center"/>
    </xf>
    <xf numFmtId="0" fontId="63" fillId="28" borderId="152" xfId="0" applyFont="1" applyFill="1" applyBorder="1" applyAlignment="1">
      <alignment horizontal="center"/>
    </xf>
    <xf numFmtId="0" fontId="63" fillId="28" borderId="153" xfId="0" applyFont="1" applyFill="1" applyBorder="1" applyAlignment="1">
      <alignment horizontal="center"/>
    </xf>
    <xf numFmtId="0" fontId="63" fillId="28" borderId="154" xfId="0" applyFont="1" applyFill="1" applyBorder="1" applyAlignment="1">
      <alignment horizontal="center"/>
    </xf>
    <xf numFmtId="0" fontId="0" fillId="0" borderId="4" xfId="0" applyBorder="1" applyAlignment="1" applyProtection="1">
      <alignment horizontal="center"/>
      <protection locked="0"/>
    </xf>
    <xf numFmtId="0" fontId="0" fillId="0" borderId="8" xfId="0" applyBorder="1" applyAlignment="1" applyProtection="1">
      <alignment horizontal="center"/>
      <protection locked="0"/>
    </xf>
    <xf numFmtId="0" fontId="69" fillId="0" borderId="4" xfId="0" applyFont="1" applyBorder="1" applyAlignment="1" applyProtection="1">
      <alignment vertical="center" wrapText="1"/>
      <protection locked="0"/>
    </xf>
    <xf numFmtId="0" fontId="69" fillId="0" borderId="8" xfId="0" applyFont="1" applyBorder="1" applyAlignment="1" applyProtection="1">
      <alignment vertical="center" wrapText="1"/>
      <protection locked="0"/>
    </xf>
    <xf numFmtId="0" fontId="63" fillId="11" borderId="4" xfId="0" applyFont="1" applyFill="1" applyBorder="1" applyAlignment="1" applyProtection="1">
      <alignment horizontal="center" vertical="center" wrapText="1"/>
      <protection locked="0"/>
    </xf>
    <xf numFmtId="0" fontId="63" fillId="11" borderId="8" xfId="0" applyFont="1" applyFill="1" applyBorder="1" applyAlignment="1" applyProtection="1">
      <alignment horizontal="center" vertical="center" wrapText="1"/>
      <protection locked="0"/>
    </xf>
    <xf numFmtId="0" fontId="3" fillId="36" borderId="159" xfId="0" applyFont="1" applyFill="1" applyBorder="1" applyAlignment="1">
      <alignment horizontal="left" vertical="center" wrapText="1"/>
    </xf>
    <xf numFmtId="0" fontId="3" fillId="36" borderId="179" xfId="0" applyFont="1" applyFill="1" applyBorder="1" applyAlignment="1">
      <alignment horizontal="left" vertical="center" wrapText="1"/>
    </xf>
    <xf numFmtId="0" fontId="3" fillId="36" borderId="196" xfId="0" applyFont="1" applyFill="1" applyBorder="1" applyAlignment="1">
      <alignment horizontal="left" vertical="center" wrapText="1"/>
    </xf>
    <xf numFmtId="0" fontId="3" fillId="5" borderId="159" xfId="0" applyFont="1" applyFill="1" applyBorder="1" applyAlignment="1">
      <alignment horizontal="left" vertical="center" wrapText="1"/>
    </xf>
    <xf numFmtId="0" fontId="3" fillId="5" borderId="179" xfId="0" applyFont="1" applyFill="1" applyBorder="1" applyAlignment="1">
      <alignment horizontal="left" vertical="center" wrapText="1"/>
    </xf>
    <xf numFmtId="0" fontId="3" fillId="5" borderId="196" xfId="0" applyFont="1" applyFill="1" applyBorder="1" applyAlignment="1">
      <alignment horizontal="left" vertical="center" wrapText="1"/>
    </xf>
    <xf numFmtId="0" fontId="3" fillId="10" borderId="159" xfId="0" applyFont="1" applyFill="1" applyBorder="1" applyAlignment="1">
      <alignment horizontal="left" vertical="center" wrapText="1"/>
    </xf>
    <xf numFmtId="0" fontId="3" fillId="10" borderId="179" xfId="0" applyFont="1" applyFill="1" applyBorder="1" applyAlignment="1">
      <alignment horizontal="left" vertical="center" wrapText="1"/>
    </xf>
    <xf numFmtId="0" fontId="3" fillId="10" borderId="196" xfId="0" applyFont="1" applyFill="1" applyBorder="1" applyAlignment="1">
      <alignment horizontal="left" vertical="center" wrapText="1"/>
    </xf>
    <xf numFmtId="0" fontId="3" fillId="11" borderId="159" xfId="0" applyFont="1" applyFill="1" applyBorder="1" applyAlignment="1">
      <alignment horizontal="left" vertical="center" wrapText="1"/>
    </xf>
    <xf numFmtId="0" fontId="3" fillId="11" borderId="179" xfId="0" applyFont="1" applyFill="1" applyBorder="1" applyAlignment="1">
      <alignment horizontal="left" vertical="center" wrapText="1"/>
    </xf>
    <xf numFmtId="0" fontId="3" fillId="11" borderId="196" xfId="0" applyFont="1" applyFill="1" applyBorder="1" applyAlignment="1">
      <alignment horizontal="left" vertical="center" wrapText="1"/>
    </xf>
    <xf numFmtId="0" fontId="3" fillId="11" borderId="198" xfId="0" applyFont="1" applyFill="1" applyBorder="1" applyAlignment="1">
      <alignment horizontal="left" vertical="center" wrapText="1"/>
    </xf>
    <xf numFmtId="0" fontId="3" fillId="11" borderId="175" xfId="0" applyFont="1" applyFill="1" applyBorder="1" applyAlignment="1">
      <alignment horizontal="left" vertical="center" wrapText="1"/>
    </xf>
    <xf numFmtId="0" fontId="3" fillId="11" borderId="199" xfId="0" applyFont="1" applyFill="1" applyBorder="1" applyAlignment="1">
      <alignment horizontal="left" vertical="center" wrapText="1"/>
    </xf>
    <xf numFmtId="0" fontId="3" fillId="28" borderId="159" xfId="0" applyFont="1" applyFill="1" applyBorder="1" applyAlignment="1">
      <alignment horizontal="left" vertical="center" wrapText="1"/>
    </xf>
    <xf numFmtId="0" fontId="3" fillId="28" borderId="196" xfId="0" applyFont="1" applyFill="1" applyBorder="1" applyAlignment="1">
      <alignment horizontal="left" vertical="center" wrapText="1"/>
    </xf>
    <xf numFmtId="0" fontId="97" fillId="20" borderId="209" xfId="0" applyFont="1" applyFill="1" applyBorder="1" applyAlignment="1">
      <alignment horizontal="left" vertical="center"/>
    </xf>
    <xf numFmtId="0" fontId="3" fillId="41" borderId="9" xfId="0" applyFont="1" applyFill="1" applyBorder="1" applyAlignment="1">
      <alignment horizontal="center" vertical="center"/>
    </xf>
    <xf numFmtId="0" fontId="97" fillId="42" borderId="209" xfId="0" applyFont="1" applyFill="1" applyBorder="1" applyAlignment="1">
      <alignment vertical="center"/>
    </xf>
    <xf numFmtId="0" fontId="97" fillId="42" borderId="209" xfId="0" applyFont="1" applyFill="1" applyBorder="1" applyAlignment="1">
      <alignment horizontal="left" vertical="center"/>
    </xf>
    <xf numFmtId="0" fontId="95" fillId="20" borderId="9" xfId="0" applyFont="1" applyFill="1" applyBorder="1" applyAlignment="1">
      <alignment horizontal="center" vertical="center"/>
    </xf>
    <xf numFmtId="0" fontId="96" fillId="20" borderId="9" xfId="0" applyFont="1" applyFill="1" applyBorder="1" applyAlignment="1">
      <alignment horizontal="center" vertical="center" wrapText="1"/>
    </xf>
    <xf numFmtId="0" fontId="96" fillId="20" borderId="38" xfId="0" applyFont="1" applyFill="1" applyBorder="1" applyAlignment="1">
      <alignment horizontal="center" vertical="center" wrapText="1"/>
    </xf>
    <xf numFmtId="0" fontId="96" fillId="20" borderId="43" xfId="0" applyFont="1" applyFill="1" applyBorder="1" applyAlignment="1">
      <alignment horizontal="center" vertical="center" wrapText="1"/>
    </xf>
    <xf numFmtId="0" fontId="97" fillId="20" borderId="227" xfId="0" applyFont="1" applyFill="1" applyBorder="1" applyAlignment="1">
      <alignment vertical="center"/>
    </xf>
    <xf numFmtId="0" fontId="97" fillId="20" borderId="209" xfId="0" applyFont="1" applyFill="1" applyBorder="1" applyAlignment="1">
      <alignment vertical="center"/>
    </xf>
    <xf numFmtId="0" fontId="96" fillId="20" borderId="4" xfId="0" applyFont="1" applyFill="1" applyBorder="1" applyAlignment="1">
      <alignment horizontal="center" vertical="center" wrapText="1"/>
    </xf>
    <xf numFmtId="0" fontId="96" fillId="20" borderId="215" xfId="0" applyFont="1" applyFill="1" applyBorder="1" applyAlignment="1">
      <alignment horizontal="center" vertical="center" wrapText="1"/>
    </xf>
    <xf numFmtId="0" fontId="96" fillId="20" borderId="216" xfId="0" applyFont="1" applyFill="1" applyBorder="1" applyAlignment="1">
      <alignment horizontal="center" vertical="center" wrapText="1"/>
    </xf>
    <xf numFmtId="0" fontId="96" fillId="20" borderId="217" xfId="0" applyFont="1" applyFill="1" applyBorder="1" applyAlignment="1">
      <alignment horizontal="center" vertical="center" wrapText="1"/>
    </xf>
    <xf numFmtId="0" fontId="97" fillId="20" borderId="210" xfId="0" applyFont="1" applyFill="1" applyBorder="1" applyAlignment="1">
      <alignment horizontal="left" vertical="center"/>
    </xf>
    <xf numFmtId="0" fontId="97" fillId="20" borderId="211" xfId="0" applyFont="1" applyFill="1" applyBorder="1" applyAlignment="1">
      <alignment horizontal="left" vertical="center"/>
    </xf>
    <xf numFmtId="0" fontId="97" fillId="20" borderId="212" xfId="0" applyFont="1" applyFill="1" applyBorder="1" applyAlignment="1">
      <alignment horizontal="left" vertical="center"/>
    </xf>
    <xf numFmtId="0" fontId="97" fillId="20" borderId="209" xfId="0" applyFont="1" applyFill="1" applyBorder="1" applyAlignment="1">
      <alignment vertical="center" wrapText="1"/>
    </xf>
    <xf numFmtId="0" fontId="97" fillId="20" borderId="226" xfId="0" applyFont="1" applyFill="1" applyBorder="1" applyAlignment="1">
      <alignment horizontal="left" vertical="center"/>
    </xf>
    <xf numFmtId="0" fontId="96" fillId="20" borderId="40" xfId="0" applyFont="1" applyFill="1" applyBorder="1" applyAlignment="1">
      <alignment horizontal="center" vertical="center" wrapText="1"/>
    </xf>
    <xf numFmtId="0" fontId="96" fillId="20" borderId="28" xfId="0" applyFont="1" applyFill="1" applyBorder="1" applyAlignment="1">
      <alignment horizontal="center" vertical="center" wrapText="1"/>
    </xf>
    <xf numFmtId="0" fontId="97" fillId="20" borderId="210" xfId="0" applyFont="1" applyFill="1" applyBorder="1" applyAlignment="1">
      <alignment vertical="center"/>
    </xf>
    <xf numFmtId="0" fontId="97" fillId="20" borderId="211" xfId="0" applyFont="1" applyFill="1" applyBorder="1" applyAlignment="1">
      <alignment vertical="center"/>
    </xf>
    <xf numFmtId="0" fontId="97" fillId="20" borderId="212" xfId="0" applyFont="1" applyFill="1" applyBorder="1" applyAlignment="1">
      <alignment vertical="center"/>
    </xf>
    <xf numFmtId="0" fontId="98" fillId="20" borderId="9" xfId="0" applyFont="1" applyFill="1" applyBorder="1" applyAlignment="1">
      <alignment horizontal="center" vertical="center"/>
    </xf>
    <xf numFmtId="0" fontId="96" fillId="20" borderId="4" xfId="0" applyFont="1" applyFill="1" applyBorder="1" applyAlignment="1" applyProtection="1">
      <alignment horizontal="center" vertical="center" wrapText="1"/>
      <protection locked="0"/>
    </xf>
    <xf numFmtId="0" fontId="112" fillId="10" borderId="218" xfId="0" applyFont="1" applyFill="1" applyBorder="1" applyAlignment="1">
      <alignment horizontal="center" vertical="center" wrapText="1"/>
    </xf>
    <xf numFmtId="0" fontId="112" fillId="10" borderId="219" xfId="0" applyFont="1" applyFill="1" applyBorder="1" applyAlignment="1">
      <alignment horizontal="center" vertical="center" wrapText="1"/>
    </xf>
    <xf numFmtId="0" fontId="112" fillId="10" borderId="220" xfId="0" applyFont="1" applyFill="1" applyBorder="1" applyAlignment="1">
      <alignment horizontal="center" vertical="center" wrapText="1"/>
    </xf>
    <xf numFmtId="0" fontId="112" fillId="10" borderId="221" xfId="0" applyFont="1" applyFill="1" applyBorder="1" applyAlignment="1">
      <alignment horizontal="center" vertical="center" wrapText="1"/>
    </xf>
    <xf numFmtId="0" fontId="112" fillId="10" borderId="0" xfId="0" applyFont="1" applyFill="1" applyAlignment="1">
      <alignment horizontal="center" vertical="center" wrapText="1"/>
    </xf>
    <xf numFmtId="0" fontId="112" fillId="10" borderId="222" xfId="0" applyFont="1" applyFill="1" applyBorder="1" applyAlignment="1">
      <alignment horizontal="center" vertical="center" wrapText="1"/>
    </xf>
    <xf numFmtId="0" fontId="112" fillId="10" borderId="223" xfId="0" applyFont="1" applyFill="1" applyBorder="1" applyAlignment="1">
      <alignment horizontal="center" vertical="center" wrapText="1"/>
    </xf>
    <xf numFmtId="0" fontId="112" fillId="10" borderId="224" xfId="0" applyFont="1" applyFill="1" applyBorder="1" applyAlignment="1">
      <alignment horizontal="center" vertical="center" wrapText="1"/>
    </xf>
    <xf numFmtId="0" fontId="112" fillId="10" borderId="225" xfId="0" applyFont="1" applyFill="1" applyBorder="1" applyAlignment="1">
      <alignment horizontal="center" vertical="center" wrapText="1"/>
    </xf>
    <xf numFmtId="0" fontId="92" fillId="40" borderId="201" xfId="0" applyFont="1" applyFill="1" applyBorder="1" applyAlignment="1">
      <alignment horizontal="center" vertical="center" wrapText="1"/>
    </xf>
    <xf numFmtId="0" fontId="92" fillId="40" borderId="206" xfId="0" applyFont="1" applyFill="1" applyBorder="1" applyAlignment="1">
      <alignment horizontal="center" vertical="center" wrapText="1"/>
    </xf>
    <xf numFmtId="0" fontId="92" fillId="40" borderId="201" xfId="0" applyFont="1" applyFill="1" applyBorder="1" applyAlignment="1">
      <alignment horizontal="center" vertical="center"/>
    </xf>
    <xf numFmtId="0" fontId="92" fillId="40" borderId="206" xfId="0" applyFont="1" applyFill="1" applyBorder="1" applyAlignment="1">
      <alignment horizontal="center" vertical="center"/>
    </xf>
    <xf numFmtId="0" fontId="91" fillId="4" borderId="201" xfId="0" applyFont="1" applyFill="1" applyBorder="1" applyAlignment="1">
      <alignment horizontal="center" vertical="center" wrapText="1"/>
    </xf>
    <xf numFmtId="0" fontId="91" fillId="4" borderId="206" xfId="0" applyFont="1" applyFill="1" applyBorder="1" applyAlignment="1">
      <alignment horizontal="center" vertical="center" wrapText="1"/>
    </xf>
    <xf numFmtId="0" fontId="92" fillId="40" borderId="202" xfId="0" applyFont="1" applyFill="1" applyBorder="1" applyAlignment="1">
      <alignment horizontal="left" vertical="center"/>
    </xf>
    <xf numFmtId="0" fontId="92" fillId="40" borderId="203" xfId="0" applyFont="1" applyFill="1" applyBorder="1" applyAlignment="1">
      <alignment horizontal="left" vertical="center"/>
    </xf>
    <xf numFmtId="0" fontId="92" fillId="40" borderId="204" xfId="0" applyFont="1" applyFill="1" applyBorder="1" applyAlignment="1">
      <alignment horizontal="left" vertical="center"/>
    </xf>
    <xf numFmtId="0" fontId="92" fillId="40" borderId="207" xfId="0" applyFont="1" applyFill="1" applyBorder="1" applyAlignment="1">
      <alignment horizontal="left" vertical="center"/>
    </xf>
    <xf numFmtId="0" fontId="92" fillId="40" borderId="0" xfId="0" applyFont="1" applyFill="1" applyAlignment="1">
      <alignment horizontal="left" vertical="center"/>
    </xf>
    <xf numFmtId="0" fontId="92" fillId="40" borderId="208" xfId="0" applyFont="1" applyFill="1" applyBorder="1" applyAlignment="1">
      <alignment horizontal="left" vertical="center"/>
    </xf>
    <xf numFmtId="0" fontId="96" fillId="20" borderId="41" xfId="0" applyFont="1" applyFill="1" applyBorder="1" applyAlignment="1">
      <alignment horizontal="center" vertical="center" wrapText="1"/>
    </xf>
    <xf numFmtId="0" fontId="96" fillId="20" borderId="54" xfId="0" applyFont="1" applyFill="1" applyBorder="1" applyAlignment="1">
      <alignment horizontal="center" vertical="center" wrapText="1"/>
    </xf>
    <xf numFmtId="0" fontId="95" fillId="20" borderId="38" xfId="0" applyFont="1" applyFill="1" applyBorder="1" applyAlignment="1">
      <alignment horizontal="center" vertical="center"/>
    </xf>
    <xf numFmtId="0" fontId="95" fillId="20" borderId="43" xfId="0" applyFont="1" applyFill="1" applyBorder="1" applyAlignment="1">
      <alignment horizontal="center" vertical="center"/>
    </xf>
    <xf numFmtId="0" fontId="95" fillId="20" borderId="41" xfId="0" applyFont="1" applyFill="1" applyBorder="1" applyAlignment="1">
      <alignment horizontal="center" vertical="center"/>
    </xf>
    <xf numFmtId="3" fontId="53" fillId="23" borderId="12" xfId="0" applyNumberFormat="1" applyFont="1" applyFill="1" applyBorder="1" applyAlignment="1">
      <alignment horizontal="center" vertical="center"/>
    </xf>
    <xf numFmtId="3" fontId="53" fillId="23" borderId="0" xfId="0" applyNumberFormat="1" applyFont="1" applyFill="1" applyAlignment="1">
      <alignment horizontal="center" vertical="center"/>
    </xf>
    <xf numFmtId="0" fontId="37" fillId="3" borderId="119" xfId="0" applyFont="1" applyFill="1" applyBorder="1" applyAlignment="1">
      <alignment horizontal="center" vertical="center"/>
    </xf>
    <xf numFmtId="0" fontId="37" fillId="3" borderId="120" xfId="0" applyFont="1" applyFill="1" applyBorder="1" applyAlignment="1">
      <alignment horizontal="center" vertical="center"/>
    </xf>
    <xf numFmtId="164" fontId="53" fillId="23" borderId="12" xfId="0" applyNumberFormat="1" applyFont="1" applyFill="1" applyBorder="1" applyAlignment="1">
      <alignment horizontal="center" vertical="center"/>
    </xf>
    <xf numFmtId="164" fontId="53" fillId="23" borderId="0" xfId="0" applyNumberFormat="1" applyFont="1" applyFill="1" applyAlignment="1">
      <alignment horizontal="center" vertical="center"/>
    </xf>
    <xf numFmtId="0" fontId="63" fillId="28" borderId="129" xfId="0" applyFont="1" applyFill="1" applyBorder="1" applyAlignment="1">
      <alignment horizontal="center"/>
    </xf>
    <xf numFmtId="0" fontId="63" fillId="28" borderId="46" xfId="0" applyFont="1" applyFill="1" applyBorder="1" applyAlignment="1">
      <alignment horizontal="center"/>
    </xf>
    <xf numFmtId="0" fontId="3" fillId="28" borderId="46" xfId="0" applyFont="1" applyFill="1" applyBorder="1" applyAlignment="1">
      <alignment horizontal="center" vertical="center"/>
    </xf>
    <xf numFmtId="0" fontId="3" fillId="28" borderId="45" xfId="0" applyFont="1" applyFill="1" applyBorder="1" applyAlignment="1">
      <alignment horizontal="center" vertical="center"/>
    </xf>
    <xf numFmtId="0" fontId="3" fillId="28" borderId="28" xfId="0" applyFont="1" applyFill="1" applyBorder="1" applyAlignment="1">
      <alignment horizontal="center" vertical="center"/>
    </xf>
    <xf numFmtId="0" fontId="3" fillId="28" borderId="0" xfId="0" applyFont="1" applyFill="1" applyAlignment="1">
      <alignment horizontal="center" vertical="center"/>
    </xf>
    <xf numFmtId="0" fontId="3" fillId="28" borderId="60" xfId="0" applyFont="1" applyFill="1" applyBorder="1" applyAlignment="1">
      <alignment horizontal="center" vertical="center"/>
    </xf>
    <xf numFmtId="164" fontId="49" fillId="30" borderId="12" xfId="0" applyNumberFormat="1" applyFont="1" applyFill="1" applyBorder="1" applyAlignment="1">
      <alignment horizontal="center" vertical="center"/>
    </xf>
    <xf numFmtId="164" fontId="49" fillId="30" borderId="20" xfId="0" applyNumberFormat="1" applyFont="1" applyFill="1" applyBorder="1" applyAlignment="1">
      <alignment horizontal="center" vertical="center"/>
    </xf>
    <xf numFmtId="164" fontId="0" fillId="0" borderId="119" xfId="0" applyNumberFormat="1" applyBorder="1" applyAlignment="1">
      <alignment horizontal="center" vertical="center"/>
    </xf>
    <xf numFmtId="164" fontId="0" fillId="0" borderId="120" xfId="0" applyNumberFormat="1" applyBorder="1" applyAlignment="1">
      <alignment horizontal="center" vertical="center"/>
    </xf>
    <xf numFmtId="0" fontId="3" fillId="28" borderId="61" xfId="0" applyFont="1" applyFill="1" applyBorder="1" applyAlignment="1">
      <alignment horizontal="center" vertical="center"/>
    </xf>
    <xf numFmtId="0" fontId="3" fillId="28" borderId="62" xfId="0" applyFont="1" applyFill="1" applyBorder="1" applyAlignment="1">
      <alignment horizontal="center" vertical="center"/>
    </xf>
    <xf numFmtId="0" fontId="63" fillId="28" borderId="45" xfId="0" applyFont="1" applyFill="1" applyBorder="1" applyAlignment="1">
      <alignment horizontal="center"/>
    </xf>
    <xf numFmtId="0" fontId="12" fillId="3" borderId="0" xfId="0" applyFont="1" applyFill="1" applyAlignment="1" applyProtection="1">
      <alignment horizontal="center" vertical="center" wrapText="1"/>
      <protection locked="0"/>
    </xf>
    <xf numFmtId="0" fontId="43" fillId="18" borderId="9" xfId="0" applyFont="1" applyFill="1" applyBorder="1" applyAlignment="1" applyProtection="1">
      <alignment horizontal="left" vertical="center" wrapText="1"/>
      <protection locked="0"/>
    </xf>
    <xf numFmtId="0" fontId="12" fillId="3" borderId="12" xfId="0" applyFont="1" applyFill="1" applyBorder="1" applyAlignment="1" applyProtection="1">
      <alignment vertical="top" wrapText="1"/>
      <protection locked="0"/>
    </xf>
    <xf numFmtId="0" fontId="12" fillId="3" borderId="0" xfId="0" applyFont="1" applyFill="1" applyAlignment="1" applyProtection="1">
      <alignment vertical="top" wrapText="1"/>
      <protection locked="0"/>
    </xf>
    <xf numFmtId="0" fontId="16" fillId="8" borderId="25" xfId="0" applyFont="1" applyFill="1" applyBorder="1" applyAlignment="1" applyProtection="1">
      <alignment horizontal="left" vertical="center" wrapText="1"/>
      <protection locked="0"/>
    </xf>
    <xf numFmtId="0" fontId="16" fillId="8" borderId="26" xfId="0" applyFont="1" applyFill="1" applyBorder="1" applyAlignment="1" applyProtection="1">
      <alignment horizontal="left" vertical="center" wrapText="1"/>
      <protection locked="0"/>
    </xf>
    <xf numFmtId="0" fontId="16" fillId="8" borderId="27" xfId="0" applyFont="1" applyFill="1" applyBorder="1" applyAlignment="1" applyProtection="1">
      <alignment horizontal="left" vertical="center" wrapText="1"/>
      <protection locked="0"/>
    </xf>
    <xf numFmtId="0" fontId="43" fillId="7" borderId="105" xfId="0" applyFont="1" applyFill="1" applyBorder="1" applyAlignment="1" applyProtection="1">
      <alignment horizontal="left" vertical="center" wrapText="1"/>
      <protection locked="0"/>
    </xf>
    <xf numFmtId="0" fontId="43" fillId="7" borderId="106" xfId="0" applyFont="1" applyFill="1" applyBorder="1" applyAlignment="1" applyProtection="1">
      <alignment horizontal="left" vertical="center" wrapText="1"/>
      <protection locked="0"/>
    </xf>
    <xf numFmtId="0" fontId="43" fillId="7" borderId="107" xfId="0" applyFont="1" applyFill="1" applyBorder="1" applyAlignment="1" applyProtection="1">
      <alignment horizontal="left" vertical="center" wrapText="1"/>
      <protection locked="0"/>
    </xf>
    <xf numFmtId="0" fontId="12" fillId="3" borderId="12" xfId="0" applyFont="1" applyFill="1" applyBorder="1" applyAlignment="1" applyProtection="1">
      <alignment vertical="center" wrapText="1"/>
      <protection locked="0"/>
    </xf>
    <xf numFmtId="0" fontId="12" fillId="3" borderId="0" xfId="0" applyFont="1" applyFill="1" applyAlignment="1" applyProtection="1">
      <alignment vertical="center" wrapText="1"/>
      <protection locked="0"/>
    </xf>
    <xf numFmtId="0" fontId="14" fillId="4" borderId="91" xfId="0" applyFont="1" applyFill="1" applyBorder="1" applyAlignment="1">
      <alignment horizontal="center" vertical="center" wrapText="1"/>
    </xf>
    <xf numFmtId="0" fontId="14" fillId="4" borderId="92"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4" borderId="80" xfId="0" applyFont="1" applyFill="1" applyBorder="1" applyAlignment="1">
      <alignment horizontal="center" vertical="center" wrapText="1"/>
    </xf>
    <xf numFmtId="0" fontId="14" fillId="4" borderId="101" xfId="0" applyFont="1" applyFill="1" applyBorder="1" applyAlignment="1">
      <alignment horizontal="center" vertical="center" wrapText="1"/>
    </xf>
    <xf numFmtId="0" fontId="14" fillId="4" borderId="102" xfId="0" applyFont="1" applyFill="1" applyBorder="1" applyAlignment="1">
      <alignment horizontal="center" vertical="center" wrapText="1"/>
    </xf>
    <xf numFmtId="0" fontId="42" fillId="14" borderId="93" xfId="0" applyFont="1" applyFill="1" applyBorder="1" applyAlignment="1">
      <alignment horizontal="center" vertical="center" wrapText="1"/>
    </xf>
    <xf numFmtId="0" fontId="42" fillId="14" borderId="81" xfId="0" applyFont="1" applyFill="1" applyBorder="1" applyAlignment="1">
      <alignment horizontal="center" vertical="center" wrapText="1"/>
    </xf>
    <xf numFmtId="0" fontId="42" fillId="14" borderId="103" xfId="0" applyFont="1" applyFill="1" applyBorder="1" applyAlignment="1">
      <alignment horizontal="center" vertical="center" wrapText="1"/>
    </xf>
    <xf numFmtId="0" fontId="16" fillId="8" borderId="95" xfId="0" applyFont="1" applyFill="1" applyBorder="1" applyAlignment="1" applyProtection="1">
      <alignment horizontal="left" vertical="center" wrapText="1"/>
      <protection locked="0"/>
    </xf>
    <xf numFmtId="0" fontId="16" fillId="8" borderId="96" xfId="0" applyFont="1" applyFill="1" applyBorder="1" applyAlignment="1" applyProtection="1">
      <alignment horizontal="left" vertical="center" wrapText="1"/>
      <protection locked="0"/>
    </xf>
    <xf numFmtId="0" fontId="16" fillId="8" borderId="97" xfId="0" applyFont="1" applyFill="1" applyBorder="1" applyAlignment="1" applyProtection="1">
      <alignment horizontal="left" vertical="center" wrapText="1"/>
      <protection locked="0"/>
    </xf>
    <xf numFmtId="0" fontId="12" fillId="3" borderId="12" xfId="0" applyFont="1" applyFill="1" applyBorder="1" applyAlignment="1" applyProtection="1">
      <alignment horizontal="left" vertical="top" wrapText="1"/>
      <protection locked="0"/>
    </xf>
    <xf numFmtId="0" fontId="12" fillId="3" borderId="0" xfId="0" applyFont="1" applyFill="1" applyAlignment="1" applyProtection="1">
      <alignment horizontal="left" vertical="top" wrapText="1"/>
      <protection locked="0"/>
    </xf>
    <xf numFmtId="0" fontId="31" fillId="16" borderId="40" xfId="0" applyFont="1" applyFill="1" applyBorder="1" applyAlignment="1" applyProtection="1">
      <alignment horizontal="center" vertical="center" wrapText="1"/>
      <protection locked="0"/>
    </xf>
    <xf numFmtId="0" fontId="31" fillId="16" borderId="54" xfId="0" applyFont="1" applyFill="1" applyBorder="1" applyAlignment="1" applyProtection="1">
      <alignment horizontal="center" vertical="center" wrapText="1"/>
      <protection locked="0"/>
    </xf>
    <xf numFmtId="0" fontId="25" fillId="3" borderId="0" xfId="0" applyFont="1" applyFill="1" applyAlignment="1" applyProtection="1">
      <alignment horizontal="left" vertical="center" wrapText="1"/>
      <protection locked="0"/>
    </xf>
    <xf numFmtId="0" fontId="14" fillId="4" borderId="35" xfId="0" applyFont="1" applyFill="1" applyBorder="1" applyAlignment="1">
      <alignment horizontal="center" vertical="center" wrapText="1"/>
    </xf>
    <xf numFmtId="0" fontId="14" fillId="4" borderId="74" xfId="0" applyFont="1" applyFill="1" applyBorder="1" applyAlignment="1">
      <alignment horizontal="center" vertical="center" wrapText="1"/>
    </xf>
    <xf numFmtId="0" fontId="14" fillId="4" borderId="88" xfId="0" applyFont="1" applyFill="1" applyBorder="1" applyAlignment="1">
      <alignment horizontal="center" vertical="center" wrapText="1"/>
    </xf>
    <xf numFmtId="0" fontId="14" fillId="4" borderId="89" xfId="0" applyFont="1" applyFill="1" applyBorder="1" applyAlignment="1">
      <alignment horizontal="center" vertical="center" wrapText="1"/>
    </xf>
    <xf numFmtId="0" fontId="42" fillId="14" borderId="75" xfId="0" applyFont="1" applyFill="1" applyBorder="1" applyAlignment="1">
      <alignment horizontal="center" vertical="center" wrapText="1"/>
    </xf>
    <xf numFmtId="0" fontId="42" fillId="14" borderId="90" xfId="0" applyFont="1" applyFill="1" applyBorder="1" applyAlignment="1">
      <alignment horizontal="center" vertical="center" wrapText="1"/>
    </xf>
    <xf numFmtId="0" fontId="16" fillId="8" borderId="77" xfId="0" applyFont="1" applyFill="1" applyBorder="1" applyAlignment="1" applyProtection="1">
      <alignment horizontal="left" vertical="center" wrapText="1"/>
      <protection locked="0"/>
    </xf>
    <xf numFmtId="0" fontId="16" fillId="8" borderId="78" xfId="0" applyFont="1" applyFill="1" applyBorder="1" applyAlignment="1" applyProtection="1">
      <alignment horizontal="left" vertical="center" wrapText="1"/>
      <protection locked="0"/>
    </xf>
    <xf numFmtId="0" fontId="16" fillId="8" borderId="79" xfId="0" applyFont="1" applyFill="1" applyBorder="1" applyAlignment="1" applyProtection="1">
      <alignment horizontal="left" vertical="center" wrapText="1"/>
      <protection locked="0"/>
    </xf>
    <xf numFmtId="0" fontId="16" fillId="8" borderId="85" xfId="0" applyFont="1" applyFill="1" applyBorder="1" applyAlignment="1" applyProtection="1">
      <alignment horizontal="left" vertical="center" wrapText="1"/>
      <protection locked="0"/>
    </xf>
    <xf numFmtId="0" fontId="16" fillId="8" borderId="86" xfId="0" applyFont="1" applyFill="1" applyBorder="1" applyAlignment="1" applyProtection="1">
      <alignment horizontal="left" vertical="center" wrapText="1"/>
      <protection locked="0"/>
    </xf>
    <xf numFmtId="0" fontId="16" fillId="8" borderId="87" xfId="0" applyFont="1" applyFill="1" applyBorder="1" applyAlignment="1" applyProtection="1">
      <alignment horizontal="left" vertical="center" wrapText="1"/>
      <protection locked="0"/>
    </xf>
    <xf numFmtId="0" fontId="43" fillId="7" borderId="29" xfId="0" applyFont="1" applyFill="1" applyBorder="1" applyAlignment="1" applyProtection="1">
      <alignment horizontal="left" vertical="center" wrapText="1"/>
      <protection locked="0"/>
    </xf>
    <xf numFmtId="0" fontId="43" fillId="7" borderId="30" xfId="0" applyFont="1" applyFill="1" applyBorder="1" applyAlignment="1" applyProtection="1">
      <alignment horizontal="left" vertical="center" wrapText="1"/>
      <protection locked="0"/>
    </xf>
    <xf numFmtId="0" fontId="43" fillId="7" borderId="31" xfId="0" applyFont="1" applyFill="1" applyBorder="1" applyAlignment="1" applyProtection="1">
      <alignment horizontal="left" vertical="center" wrapText="1"/>
      <protection locked="0"/>
    </xf>
    <xf numFmtId="0" fontId="12" fillId="3" borderId="12" xfId="0" applyFont="1" applyFill="1" applyBorder="1" applyAlignment="1" applyProtection="1">
      <alignment horizontal="left" vertical="center" wrapText="1"/>
      <protection locked="0"/>
    </xf>
    <xf numFmtId="0" fontId="12" fillId="3" borderId="0" xfId="0" applyFont="1" applyFill="1" applyAlignment="1" applyProtection="1">
      <alignment horizontal="left" vertical="center" wrapText="1"/>
      <protection locked="0"/>
    </xf>
    <xf numFmtId="0" fontId="3" fillId="0" borderId="50" xfId="0" applyFont="1" applyBorder="1" applyAlignment="1">
      <alignment horizontal="center" vertical="center"/>
    </xf>
    <xf numFmtId="0" fontId="3" fillId="0" borderId="43" xfId="0" applyFont="1" applyBorder="1" applyAlignment="1">
      <alignment horizontal="center" vertical="center"/>
    </xf>
    <xf numFmtId="0" fontId="0" fillId="8" borderId="51" xfId="0" applyFill="1" applyBorder="1" applyAlignment="1">
      <alignment horizontal="center" vertical="center"/>
    </xf>
    <xf numFmtId="0" fontId="0" fillId="8" borderId="52" xfId="0" applyFill="1" applyBorder="1" applyAlignment="1">
      <alignment horizontal="center" vertical="center"/>
    </xf>
    <xf numFmtId="0" fontId="0" fillId="8" borderId="54" xfId="0" applyFill="1" applyBorder="1" applyAlignment="1" applyProtection="1">
      <alignment vertical="center"/>
      <protection locked="0"/>
    </xf>
    <xf numFmtId="0" fontId="0" fillId="8" borderId="3" xfId="0" applyFill="1" applyBorder="1" applyAlignment="1" applyProtection="1">
      <alignment vertical="center"/>
      <protection locked="0"/>
    </xf>
    <xf numFmtId="0" fontId="0" fillId="8" borderId="28" xfId="0" applyFill="1" applyBorder="1" applyAlignment="1">
      <alignment horizontal="center" vertical="center"/>
    </xf>
    <xf numFmtId="0" fontId="0" fillId="8" borderId="60" xfId="0" applyFill="1" applyBorder="1" applyAlignment="1">
      <alignment horizontal="center" vertical="center"/>
    </xf>
    <xf numFmtId="0" fontId="37" fillId="5" borderId="63" xfId="0" applyFont="1" applyFill="1" applyBorder="1" applyAlignment="1" applyProtection="1">
      <alignment horizontal="right" vertical="center"/>
      <protection locked="0"/>
    </xf>
    <xf numFmtId="0" fontId="37" fillId="5" borderId="64" xfId="0" applyFont="1" applyFill="1" applyBorder="1" applyAlignment="1" applyProtection="1">
      <alignment horizontal="right" vertical="center"/>
      <protection locked="0"/>
    </xf>
    <xf numFmtId="0" fontId="37" fillId="5" borderId="65" xfId="0" applyFont="1" applyFill="1" applyBorder="1" applyAlignment="1" applyProtection="1">
      <alignment horizontal="right" vertical="center"/>
      <protection locked="0"/>
    </xf>
    <xf numFmtId="0" fontId="39" fillId="5" borderId="0" xfId="0" applyFont="1" applyFill="1" applyAlignment="1" applyProtection="1">
      <alignment horizontal="right" vertical="center"/>
      <protection locked="0"/>
    </xf>
    <xf numFmtId="0" fontId="41" fillId="5" borderId="0" xfId="0" applyFont="1" applyFill="1" applyAlignment="1" applyProtection="1">
      <alignment horizontal="right" vertical="center"/>
      <protection locked="0"/>
    </xf>
    <xf numFmtId="0" fontId="0" fillId="8" borderId="40" xfId="0" applyFill="1" applyBorder="1" applyAlignment="1">
      <alignment horizontal="center" vertical="center"/>
    </xf>
    <xf numFmtId="0" fontId="0" fillId="8" borderId="45" xfId="0" applyFill="1" applyBorder="1" applyAlignment="1">
      <alignment horizontal="center" vertical="center"/>
    </xf>
    <xf numFmtId="0" fontId="0" fillId="8" borderId="4" xfId="0" applyFill="1" applyBorder="1" applyAlignment="1" applyProtection="1">
      <alignment horizontal="center" vertical="center"/>
      <protection locked="0"/>
    </xf>
    <xf numFmtId="0" fontId="0" fillId="8" borderId="16" xfId="0" applyFill="1" applyBorder="1" applyAlignment="1" applyProtection="1">
      <alignment horizontal="center" vertical="center"/>
      <protection locked="0"/>
    </xf>
    <xf numFmtId="0" fontId="0" fillId="8" borderId="28" xfId="0" applyFill="1" applyBorder="1" applyAlignment="1" applyProtection="1">
      <alignment horizontal="center" vertical="center"/>
      <protection locked="0"/>
    </xf>
    <xf numFmtId="0" fontId="0" fillId="8" borderId="62" xfId="0" applyFill="1" applyBorder="1" applyAlignment="1" applyProtection="1">
      <alignment horizontal="center" vertical="center"/>
      <protection locked="0"/>
    </xf>
    <xf numFmtId="0" fontId="3" fillId="0" borderId="44" xfId="0" applyFont="1" applyBorder="1" applyAlignment="1">
      <alignment horizontal="center" vertical="center"/>
    </xf>
    <xf numFmtId="0" fontId="0" fillId="8" borderId="51" xfId="0" applyFill="1" applyBorder="1" applyAlignment="1" applyProtection="1">
      <alignment vertical="center"/>
      <protection locked="0"/>
    </xf>
    <xf numFmtId="0" fontId="0" fillId="8" borderId="34" xfId="0" applyFill="1" applyBorder="1" applyAlignment="1" applyProtection="1">
      <alignment vertical="center"/>
      <protection locked="0"/>
    </xf>
    <xf numFmtId="0" fontId="0" fillId="8" borderId="4" xfId="0" applyFill="1" applyBorder="1" applyAlignment="1">
      <alignment horizontal="center" vertical="center"/>
    </xf>
    <xf numFmtId="0" fontId="0" fillId="8" borderId="8" xfId="0" applyFill="1" applyBorder="1" applyAlignment="1">
      <alignment horizontal="center" vertical="center"/>
    </xf>
    <xf numFmtId="0" fontId="0" fillId="8" borderId="55" xfId="0" applyFill="1" applyBorder="1" applyAlignment="1">
      <alignment horizontal="center" vertical="center"/>
    </xf>
    <xf numFmtId="0" fontId="0" fillId="8" borderId="56" xfId="0" applyFill="1" applyBorder="1" applyAlignment="1">
      <alignment horizontal="center" vertical="center"/>
    </xf>
    <xf numFmtId="0" fontId="0" fillId="8" borderId="57" xfId="0" applyFill="1" applyBorder="1" applyAlignment="1" applyProtection="1">
      <alignment vertical="center"/>
      <protection locked="0"/>
    </xf>
    <xf numFmtId="0" fontId="0" fillId="8" borderId="58" xfId="0" applyFill="1" applyBorder="1" applyAlignment="1" applyProtection="1">
      <alignment vertical="center"/>
      <protection locked="0"/>
    </xf>
    <xf numFmtId="0" fontId="2" fillId="4" borderId="4"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3" fillId="0" borderId="38" xfId="0" applyFont="1" applyBorder="1" applyAlignment="1">
      <alignment horizontal="center" vertical="center"/>
    </xf>
    <xf numFmtId="0" fontId="0" fillId="8" borderId="4" xfId="0" applyFill="1" applyBorder="1" applyAlignment="1" applyProtection="1">
      <alignment vertical="center"/>
      <protection locked="0"/>
    </xf>
    <xf numFmtId="0" fontId="0" fillId="8" borderId="7" xfId="0" applyFill="1" applyBorder="1" applyAlignment="1" applyProtection="1">
      <alignment vertical="center"/>
      <protection locked="0"/>
    </xf>
    <xf numFmtId="0" fontId="0" fillId="8" borderId="40" xfId="0" applyFill="1" applyBorder="1" applyAlignment="1" applyProtection="1">
      <alignment vertical="center"/>
      <protection locked="0"/>
    </xf>
    <xf numFmtId="0" fontId="0" fillId="8" borderId="46" xfId="0" applyFill="1" applyBorder="1" applyAlignment="1" applyProtection="1">
      <alignment vertical="center"/>
      <protection locked="0"/>
    </xf>
    <xf numFmtId="0" fontId="36" fillId="4" borderId="35" xfId="0" applyFont="1" applyFill="1" applyBorder="1" applyAlignment="1" applyProtection="1">
      <alignment horizontal="center"/>
      <protection locked="0"/>
    </xf>
    <xf numFmtId="0" fontId="36" fillId="4" borderId="36" xfId="0" applyFont="1" applyFill="1" applyBorder="1" applyAlignment="1" applyProtection="1">
      <alignment horizontal="center"/>
      <protection locked="0"/>
    </xf>
    <xf numFmtId="0" fontId="36" fillId="4" borderId="37" xfId="0" applyFont="1" applyFill="1" applyBorder="1" applyAlignment="1" applyProtection="1">
      <alignment horizontal="center"/>
      <protection locked="0"/>
    </xf>
    <xf numFmtId="0" fontId="15" fillId="10" borderId="15" xfId="0" applyFont="1" applyFill="1" applyBorder="1" applyAlignment="1" applyProtection="1">
      <alignment horizontal="center" vertical="center"/>
      <protection locked="0"/>
    </xf>
    <xf numFmtId="0" fontId="15" fillId="10" borderId="7" xfId="0" applyFont="1" applyFill="1" applyBorder="1" applyAlignment="1" applyProtection="1">
      <alignment horizontal="center" vertical="center"/>
      <protection locked="0"/>
    </xf>
    <xf numFmtId="0" fontId="15" fillId="10" borderId="8" xfId="0" applyFont="1" applyFill="1" applyBorder="1" applyAlignment="1" applyProtection="1">
      <alignment horizontal="center" vertical="center"/>
      <protection locked="0"/>
    </xf>
    <xf numFmtId="0" fontId="15" fillId="11" borderId="9" xfId="0" applyFont="1" applyFill="1" applyBorder="1" applyAlignment="1" applyProtection="1">
      <alignment horizontal="center" vertical="center"/>
      <protection locked="0"/>
    </xf>
    <xf numFmtId="0" fontId="3" fillId="12" borderId="38" xfId="0" applyFont="1" applyFill="1" applyBorder="1" applyAlignment="1" applyProtection="1">
      <alignment horizontal="center" vertical="center"/>
      <protection locked="0"/>
    </xf>
    <xf numFmtId="0" fontId="3" fillId="12" borderId="41" xfId="0" applyFont="1" applyFill="1" applyBorder="1" applyAlignment="1" applyProtection="1">
      <alignment horizontal="center" vertical="center"/>
      <protection locked="0"/>
    </xf>
    <xf numFmtId="0" fontId="3" fillId="12" borderId="39" xfId="0" applyFont="1" applyFill="1" applyBorder="1" applyAlignment="1" applyProtection="1">
      <alignment horizontal="center" vertical="center" wrapText="1"/>
      <protection locked="0"/>
    </xf>
    <xf numFmtId="0" fontId="3" fillId="12" borderId="42" xfId="0" applyFont="1" applyFill="1" applyBorder="1" applyAlignment="1" applyProtection="1">
      <alignment horizontal="center" vertical="center" wrapText="1"/>
      <protection locked="0"/>
    </xf>
    <xf numFmtId="0" fontId="15" fillId="10" borderId="13" xfId="0" applyFont="1" applyFill="1" applyBorder="1" applyAlignment="1" applyProtection="1">
      <alignment horizontal="center" vertical="center"/>
      <protection locked="0"/>
    </xf>
    <xf numFmtId="0" fontId="15" fillId="10" borderId="9" xfId="0" applyFont="1" applyFill="1" applyBorder="1" applyAlignment="1" applyProtection="1">
      <alignment horizontal="center" vertical="center"/>
      <protection locked="0"/>
    </xf>
    <xf numFmtId="0" fontId="3" fillId="12" borderId="39" xfId="0" applyFont="1" applyFill="1" applyBorder="1" applyAlignment="1" applyProtection="1">
      <alignment horizontal="center" vertical="center"/>
      <protection locked="0"/>
    </xf>
    <xf numFmtId="0" fontId="3" fillId="12" borderId="42" xfId="0" applyFont="1" applyFill="1" applyBorder="1" applyAlignment="1" applyProtection="1">
      <alignment horizontal="center" vertical="center"/>
      <protection locked="0"/>
    </xf>
    <xf numFmtId="14" fontId="16" fillId="8" borderId="29" xfId="0" applyNumberFormat="1" applyFont="1" applyFill="1" applyBorder="1" applyAlignment="1" applyProtection="1">
      <alignment horizontal="center" vertical="center" wrapText="1"/>
      <protection locked="0"/>
    </xf>
    <xf numFmtId="14" fontId="16" fillId="8" borderId="30" xfId="0" applyNumberFormat="1" applyFont="1" applyFill="1" applyBorder="1" applyAlignment="1" applyProtection="1">
      <alignment horizontal="center" vertical="center" wrapText="1"/>
      <protection locked="0"/>
    </xf>
    <xf numFmtId="14" fontId="16" fillId="8" borderId="31" xfId="0" applyNumberFormat="1" applyFont="1" applyFill="1" applyBorder="1" applyAlignment="1" applyProtection="1">
      <alignment horizontal="center" vertical="center" wrapText="1"/>
      <protection locked="0"/>
    </xf>
    <xf numFmtId="0" fontId="31" fillId="4" borderId="13" xfId="0" applyFont="1" applyFill="1" applyBorder="1" applyAlignment="1" applyProtection="1">
      <alignment horizontal="left" vertical="center" wrapText="1"/>
      <protection locked="0"/>
    </xf>
    <xf numFmtId="0" fontId="31" fillId="4" borderId="9" xfId="0" applyFont="1" applyFill="1" applyBorder="1" applyAlignment="1" applyProtection="1">
      <alignment horizontal="left" vertical="center" wrapText="1"/>
      <protection locked="0"/>
    </xf>
    <xf numFmtId="0" fontId="16" fillId="8" borderId="9" xfId="0" applyFont="1" applyFill="1" applyBorder="1" applyAlignment="1" applyProtection="1">
      <alignment horizontal="left" vertical="center" wrapText="1"/>
      <protection locked="0"/>
    </xf>
    <xf numFmtId="0" fontId="16" fillId="8" borderId="14" xfId="0" applyFont="1" applyFill="1" applyBorder="1" applyAlignment="1" applyProtection="1">
      <alignment horizontal="left" vertical="center" wrapText="1"/>
      <protection locked="0"/>
    </xf>
    <xf numFmtId="0" fontId="36" fillId="4" borderId="32" xfId="0" applyFont="1" applyFill="1" applyBorder="1" applyAlignment="1" applyProtection="1">
      <alignment horizontal="center"/>
      <protection locked="0"/>
    </xf>
    <xf numFmtId="0" fontId="36" fillId="4" borderId="33" xfId="0" applyFont="1" applyFill="1" applyBorder="1" applyAlignment="1" applyProtection="1">
      <alignment horizontal="center"/>
      <protection locked="0"/>
    </xf>
    <xf numFmtId="0" fontId="36" fillId="4" borderId="34" xfId="0" applyFont="1" applyFill="1" applyBorder="1" applyAlignment="1" applyProtection="1">
      <alignment horizontal="center"/>
      <protection locked="0"/>
    </xf>
    <xf numFmtId="0" fontId="14" fillId="4" borderId="15" xfId="0" applyFont="1" applyFill="1" applyBorder="1" applyAlignment="1" applyProtection="1">
      <alignment horizontal="left" vertical="center" wrapText="1"/>
      <protection locked="0"/>
    </xf>
    <xf numFmtId="0" fontId="14" fillId="4" borderId="8" xfId="0" applyFont="1" applyFill="1" applyBorder="1" applyAlignment="1" applyProtection="1">
      <alignment horizontal="left" vertical="center" wrapText="1"/>
      <protection locked="0"/>
    </xf>
    <xf numFmtId="0" fontId="16" fillId="8" borderId="4" xfId="0" applyFont="1" applyFill="1" applyBorder="1" applyAlignment="1" applyProtection="1">
      <alignment horizontal="left" vertical="center" wrapText="1"/>
      <protection locked="0"/>
    </xf>
    <xf numFmtId="0" fontId="16" fillId="8" borderId="7" xfId="0" applyFont="1" applyFill="1" applyBorder="1" applyAlignment="1" applyProtection="1">
      <alignment horizontal="left" vertical="center" wrapText="1"/>
      <protection locked="0"/>
    </xf>
    <xf numFmtId="0" fontId="16" fillId="8" borderId="16" xfId="0" applyFont="1" applyFill="1" applyBorder="1" applyAlignment="1" applyProtection="1">
      <alignment horizontal="left" vertical="center" wrapText="1"/>
      <protection locked="0"/>
    </xf>
    <xf numFmtId="0" fontId="29" fillId="4" borderId="17" xfId="0" applyFont="1" applyFill="1" applyBorder="1" applyAlignment="1" applyProtection="1">
      <alignment horizontal="center" vertical="center" wrapText="1"/>
      <protection locked="0"/>
    </xf>
    <xf numFmtId="0" fontId="29" fillId="4" borderId="20" xfId="0" applyFont="1" applyFill="1" applyBorder="1" applyAlignment="1" applyProtection="1">
      <alignment horizontal="center" vertical="center" wrapText="1"/>
      <protection locked="0"/>
    </xf>
    <xf numFmtId="0" fontId="16" fillId="8" borderId="18" xfId="0" applyFont="1" applyFill="1" applyBorder="1" applyAlignment="1" applyProtection="1">
      <alignment horizontal="left" vertical="center" wrapText="1"/>
      <protection locked="0"/>
    </xf>
    <xf numFmtId="0" fontId="16" fillId="8" borderId="19" xfId="0" applyFont="1" applyFill="1" applyBorder="1" applyAlignment="1" applyProtection="1">
      <alignment horizontal="left" vertical="center" wrapText="1"/>
      <protection locked="0"/>
    </xf>
    <xf numFmtId="0" fontId="16" fillId="8" borderId="21" xfId="0" applyFont="1" applyFill="1" applyBorder="1" applyAlignment="1" applyProtection="1">
      <alignment horizontal="left" vertical="center" wrapText="1"/>
      <protection locked="0"/>
    </xf>
    <xf numFmtId="0" fontId="16" fillId="8" borderId="22" xfId="0" applyFont="1" applyFill="1" applyBorder="1" applyAlignment="1" applyProtection="1">
      <alignment horizontal="left" vertical="center" wrapText="1"/>
      <protection locked="0"/>
    </xf>
    <xf numFmtId="0" fontId="16" fillId="8" borderId="23" xfId="0" applyFont="1" applyFill="1" applyBorder="1" applyAlignment="1" applyProtection="1">
      <alignment horizontal="left" vertical="center" wrapText="1"/>
      <protection locked="0"/>
    </xf>
    <xf numFmtId="0" fontId="16" fillId="8" borderId="24" xfId="0" applyFont="1" applyFill="1" applyBorder="1" applyAlignment="1" applyProtection="1">
      <alignment horizontal="left" vertical="center" wrapText="1"/>
      <protection locked="0"/>
    </xf>
    <xf numFmtId="14" fontId="16" fillId="8" borderId="25" xfId="0" applyNumberFormat="1" applyFont="1" applyFill="1" applyBorder="1" applyAlignment="1" applyProtection="1">
      <alignment horizontal="left" vertical="center" wrapText="1"/>
      <protection locked="0"/>
    </xf>
    <xf numFmtId="14" fontId="16" fillId="8" borderId="26" xfId="0" applyNumberFormat="1" applyFont="1" applyFill="1" applyBorder="1" applyAlignment="1" applyProtection="1">
      <alignment horizontal="left" vertical="center" wrapText="1"/>
      <protection locked="0"/>
    </xf>
    <xf numFmtId="14" fontId="16" fillId="8" borderId="27" xfId="0" applyNumberFormat="1" applyFont="1" applyFill="1" applyBorder="1" applyAlignment="1" applyProtection="1">
      <alignment horizontal="left" vertical="center" wrapText="1"/>
      <protection locked="0"/>
    </xf>
    <xf numFmtId="0" fontId="14" fillId="4" borderId="13" xfId="0" applyFont="1" applyFill="1" applyBorder="1" applyAlignment="1" applyProtection="1">
      <alignment horizontal="left" vertical="center" wrapText="1"/>
      <protection locked="0"/>
    </xf>
    <xf numFmtId="0" fontId="14" fillId="4" borderId="9" xfId="0" applyFont="1" applyFill="1" applyBorder="1" applyAlignment="1" applyProtection="1">
      <alignment horizontal="left" vertical="center" wrapText="1"/>
      <protection locked="0"/>
    </xf>
    <xf numFmtId="0" fontId="16" fillId="8" borderId="9" xfId="0" applyFont="1" applyFill="1" applyBorder="1" applyAlignment="1" applyProtection="1">
      <alignment vertical="center" wrapText="1"/>
      <protection locked="0"/>
    </xf>
    <xf numFmtId="0" fontId="16" fillId="8" borderId="14" xfId="0" applyFont="1" applyFill="1" applyBorder="1" applyAlignment="1" applyProtection="1">
      <alignment vertical="center" wrapText="1"/>
      <protection locked="0"/>
    </xf>
    <xf numFmtId="0" fontId="27" fillId="3" borderId="12" xfId="0" applyFont="1" applyFill="1" applyBorder="1" applyAlignment="1" applyProtection="1">
      <alignment horizontal="left" vertical="center" wrapText="1"/>
      <protection locked="0"/>
    </xf>
    <xf numFmtId="0" fontId="27" fillId="3" borderId="0" xfId="0" applyFont="1" applyFill="1" applyAlignment="1" applyProtection="1">
      <alignment horizontal="left" vertical="center" wrapText="1"/>
      <protection locked="0"/>
    </xf>
    <xf numFmtId="0" fontId="14" fillId="4" borderId="4" xfId="0" applyFont="1" applyFill="1" applyBorder="1" applyAlignment="1" applyProtection="1">
      <alignment horizontal="left" vertical="center"/>
      <protection locked="0"/>
    </xf>
    <xf numFmtId="0" fontId="14" fillId="4" borderId="5" xfId="0" applyFont="1" applyFill="1" applyBorder="1" applyAlignment="1" applyProtection="1">
      <alignment horizontal="left" vertical="center"/>
      <protection locked="0"/>
    </xf>
    <xf numFmtId="0" fontId="18" fillId="5" borderId="6" xfId="0" applyFont="1" applyFill="1" applyBorder="1" applyAlignment="1" applyProtection="1">
      <alignment horizontal="left" vertical="center" wrapText="1"/>
      <protection locked="0"/>
    </xf>
    <xf numFmtId="0" fontId="18" fillId="5" borderId="7" xfId="0" applyFont="1" applyFill="1" applyBorder="1" applyAlignment="1" applyProtection="1">
      <alignment horizontal="left" vertical="center" wrapText="1"/>
      <protection locked="0"/>
    </xf>
    <xf numFmtId="0" fontId="18" fillId="5" borderId="8" xfId="0" applyFont="1" applyFill="1" applyBorder="1" applyAlignment="1" applyProtection="1">
      <alignment horizontal="left" vertical="center" wrapText="1"/>
      <protection locked="0"/>
    </xf>
    <xf numFmtId="0" fontId="15" fillId="3" borderId="3" xfId="0" applyFont="1" applyFill="1" applyBorder="1" applyAlignment="1" applyProtection="1">
      <alignment horizontal="left"/>
      <protection locked="0"/>
    </xf>
    <xf numFmtId="0" fontId="14" fillId="4" borderId="4" xfId="0" applyFont="1" applyFill="1" applyBorder="1" applyAlignment="1" applyProtection="1">
      <alignment horizontal="left" vertical="center" wrapText="1"/>
      <protection locked="0"/>
    </xf>
    <xf numFmtId="0" fontId="14" fillId="4" borderId="5" xfId="0" applyFont="1" applyFill="1" applyBorder="1" applyAlignment="1" applyProtection="1">
      <alignment horizontal="left" vertical="center" wrapText="1"/>
      <protection locked="0"/>
    </xf>
    <xf numFmtId="0" fontId="16" fillId="5" borderId="6" xfId="0" applyFont="1" applyFill="1" applyBorder="1" applyAlignment="1" applyProtection="1">
      <alignment horizontal="left" vertical="center" wrapText="1"/>
      <protection locked="0"/>
    </xf>
    <xf numFmtId="0" fontId="16" fillId="5" borderId="7" xfId="0" applyFont="1" applyFill="1" applyBorder="1" applyAlignment="1" applyProtection="1">
      <alignment horizontal="left" vertical="center" wrapText="1"/>
      <protection locked="0"/>
    </xf>
    <xf numFmtId="0" fontId="16" fillId="5" borderId="8" xfId="0" applyFont="1" applyFill="1" applyBorder="1" applyAlignment="1" applyProtection="1">
      <alignment horizontal="left" vertical="center" wrapText="1"/>
      <protection locked="0"/>
    </xf>
    <xf numFmtId="0" fontId="24" fillId="3" borderId="0" xfId="0" applyFont="1" applyFill="1" applyAlignment="1" applyProtection="1">
      <alignment horizontal="left" vertical="center" wrapText="1"/>
      <protection locked="0"/>
    </xf>
    <xf numFmtId="0" fontId="5" fillId="2" borderId="1"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9" fillId="2" borderId="0" xfId="0" applyFont="1" applyFill="1" applyAlignment="1" applyProtection="1">
      <alignment horizontal="center" vertical="center" wrapText="1"/>
      <protection locked="0"/>
    </xf>
    <xf numFmtId="0" fontId="14" fillId="4" borderId="0" xfId="0" applyFont="1" applyFill="1" applyAlignment="1" applyProtection="1">
      <alignment horizontal="left" vertical="center" wrapText="1"/>
      <protection locked="0"/>
    </xf>
    <xf numFmtId="0" fontId="15" fillId="3" borderId="0" xfId="0" applyFont="1" applyFill="1" applyAlignment="1" applyProtection="1">
      <alignment horizontal="left" wrapText="1"/>
      <protection locked="0"/>
    </xf>
    <xf numFmtId="0" fontId="15" fillId="3" borderId="0" xfId="0" applyFont="1" applyFill="1" applyAlignment="1" applyProtection="1">
      <alignment horizontal="left"/>
      <protection locked="0"/>
    </xf>
    <xf numFmtId="0" fontId="14" fillId="4" borderId="10" xfId="0" applyFont="1" applyFill="1" applyBorder="1" applyAlignment="1" applyProtection="1">
      <alignment horizontal="left" vertical="center" wrapText="1"/>
      <protection locked="0"/>
    </xf>
    <xf numFmtId="0" fontId="14" fillId="4" borderId="11" xfId="0" applyFont="1" applyFill="1" applyBorder="1" applyAlignment="1" applyProtection="1">
      <alignment horizontal="left" vertical="center" wrapText="1"/>
      <protection locked="0"/>
    </xf>
    <xf numFmtId="0" fontId="49" fillId="5" borderId="6" xfId="2" applyFont="1" applyFill="1" applyBorder="1" applyAlignment="1" applyProtection="1">
      <alignment horizontal="left" vertical="center" wrapText="1"/>
      <protection locked="0"/>
    </xf>
    <xf numFmtId="0" fontId="50" fillId="5" borderId="7" xfId="2" applyFont="1" applyFill="1" applyBorder="1" applyAlignment="1" applyProtection="1">
      <alignment horizontal="left" vertical="center" wrapText="1"/>
      <protection locked="0"/>
    </xf>
    <xf numFmtId="0" fontId="50" fillId="5" borderId="8" xfId="2" applyFont="1" applyFill="1" applyBorder="1" applyAlignment="1" applyProtection="1">
      <alignment horizontal="left" vertical="center" wrapText="1"/>
      <protection locked="0"/>
    </xf>
    <xf numFmtId="0" fontId="27" fillId="3" borderId="12" xfId="0" applyFont="1" applyFill="1" applyBorder="1" applyAlignment="1" applyProtection="1">
      <alignment horizontal="left" vertical="top" wrapText="1"/>
      <protection locked="0"/>
    </xf>
    <xf numFmtId="0" fontId="27" fillId="3" borderId="0" xfId="0" applyFont="1" applyFill="1" applyAlignment="1" applyProtection="1">
      <alignment horizontal="left" vertical="top" wrapText="1"/>
      <protection locked="0"/>
    </xf>
    <xf numFmtId="0" fontId="16" fillId="8" borderId="4" xfId="0" applyFont="1" applyFill="1" applyBorder="1" applyAlignment="1" applyProtection="1">
      <alignment vertical="center" wrapText="1"/>
      <protection locked="0"/>
    </xf>
    <xf numFmtId="0" fontId="16" fillId="8" borderId="7" xfId="0" applyFont="1" applyFill="1" applyBorder="1" applyAlignment="1" applyProtection="1">
      <alignment vertical="center" wrapText="1"/>
      <protection locked="0"/>
    </xf>
    <xf numFmtId="0" fontId="16" fillId="8" borderId="16" xfId="0" applyFont="1" applyFill="1" applyBorder="1" applyAlignment="1" applyProtection="1">
      <alignment vertical="center" wrapText="1"/>
      <protection locked="0"/>
    </xf>
    <xf numFmtId="0" fontId="16" fillId="21" borderId="108" xfId="0" applyFont="1" applyFill="1" applyBorder="1" applyAlignment="1" applyProtection="1">
      <alignment horizontal="left" vertical="center" wrapText="1"/>
      <protection locked="0"/>
    </xf>
    <xf numFmtId="0" fontId="16" fillId="21" borderId="7" xfId="0" applyFont="1" applyFill="1" applyBorder="1" applyAlignment="1" applyProtection="1">
      <alignment horizontal="left" vertical="center" wrapText="1"/>
      <protection locked="0"/>
    </xf>
    <xf numFmtId="0" fontId="16" fillId="21" borderId="8" xfId="0" applyFont="1" applyFill="1" applyBorder="1" applyAlignment="1" applyProtection="1">
      <alignment horizontal="left" vertical="center" wrapText="1"/>
      <protection locked="0"/>
    </xf>
    <xf numFmtId="0" fontId="18" fillId="22" borderId="6" xfId="0" applyFont="1" applyFill="1" applyBorder="1" applyAlignment="1" applyProtection="1">
      <alignment horizontal="left" vertical="center" wrapText="1"/>
      <protection locked="0"/>
    </xf>
    <xf numFmtId="0" fontId="18" fillId="22" borderId="7" xfId="0" applyFont="1" applyFill="1" applyBorder="1" applyAlignment="1" applyProtection="1">
      <alignment horizontal="left" vertical="center" wrapText="1"/>
      <protection locked="0"/>
    </xf>
    <xf numFmtId="0" fontId="18" fillId="22" borderId="8" xfId="0" applyFont="1" applyFill="1" applyBorder="1" applyAlignment="1" applyProtection="1">
      <alignment horizontal="left" vertical="center" wrapText="1"/>
      <protection locked="0"/>
    </xf>
    <xf numFmtId="0" fontId="16" fillId="22" borderId="6" xfId="0" applyFont="1" applyFill="1" applyBorder="1" applyAlignment="1" applyProtection="1">
      <alignment horizontal="left" vertical="center" wrapText="1"/>
      <protection locked="0"/>
    </xf>
    <xf numFmtId="0" fontId="16" fillId="22" borderId="7" xfId="0" applyFont="1" applyFill="1" applyBorder="1" applyAlignment="1" applyProtection="1">
      <alignment horizontal="left" vertical="center" wrapText="1"/>
      <protection locked="0"/>
    </xf>
    <xf numFmtId="0" fontId="16" fillId="22" borderId="8" xfId="0" applyFont="1" applyFill="1" applyBorder="1" applyAlignment="1" applyProtection="1">
      <alignment horizontal="left" vertical="center" wrapText="1"/>
      <protection locked="0"/>
    </xf>
    <xf numFmtId="0" fontId="49" fillId="22" borderId="6" xfId="2" applyFont="1" applyFill="1" applyBorder="1" applyAlignment="1" applyProtection="1">
      <alignment horizontal="left" vertical="center" wrapText="1"/>
      <protection locked="0"/>
    </xf>
    <xf numFmtId="0" fontId="50" fillId="22" borderId="7" xfId="2" applyFont="1" applyFill="1" applyBorder="1" applyAlignment="1" applyProtection="1">
      <alignment horizontal="left" vertical="center" wrapText="1"/>
      <protection locked="0"/>
    </xf>
    <xf numFmtId="0" fontId="50" fillId="22" borderId="8" xfId="2" applyFont="1" applyFill="1" applyBorder="1" applyAlignment="1" applyProtection="1">
      <alignment horizontal="left" vertical="center" wrapText="1"/>
      <protection locked="0"/>
    </xf>
  </cellXfs>
  <cellStyles count="5">
    <cellStyle name="Lien hypertexte" xfId="2" builtinId="8"/>
    <cellStyle name="Milliers 2" xfId="4" xr:uid="{13B339CF-93A0-4F41-BD8E-717E04DCA380}"/>
    <cellStyle name="Monétaire" xfId="1" builtinId="4"/>
    <cellStyle name="Normal" xfId="0" builtinId="0"/>
    <cellStyle name="Pourcentage" xfId="3" builtinId="5"/>
  </cellStyles>
  <dxfs count="2">
    <dxf>
      <fill>
        <patternFill>
          <bgColor theme="9" tint="0.39994506668294322"/>
        </patternFill>
      </fill>
    </dxf>
    <dxf>
      <fill>
        <patternFill>
          <bgColor theme="2" tint="-0.499984740745262"/>
        </patternFill>
      </fill>
    </dxf>
  </dxfs>
  <tableStyles count="1" defaultTableStyle="TableStyleMedium2" defaultPivotStyle="PivotStyleLight16">
    <tableStyle name="Invisible" pivot="0" table="0" count="0" xr9:uid="{3DD0EA58-D22E-4733-B27A-92CF7B3BCA8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2.xml"/><Relationship Id="rId68"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7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142875</xdr:colOff>
      <xdr:row>0</xdr:row>
      <xdr:rowOff>219076</xdr:rowOff>
    </xdr:from>
    <xdr:to>
      <xdr:col>1</xdr:col>
      <xdr:colOff>581025</xdr:colOff>
      <xdr:row>3</xdr:row>
      <xdr:rowOff>110954</xdr:rowOff>
    </xdr:to>
    <xdr:sp macro="" textlink="">
      <xdr:nvSpPr>
        <xdr:cNvPr id="2" name="Flèche : bas 1">
          <a:extLst>
            <a:ext uri="{FF2B5EF4-FFF2-40B4-BE49-F238E27FC236}">
              <a16:creationId xmlns:a16="http://schemas.microsoft.com/office/drawing/2014/main" id="{B0A1F267-F987-4941-847B-A3EB46FF166B}"/>
            </a:ext>
          </a:extLst>
        </xdr:cNvPr>
        <xdr:cNvSpPr/>
      </xdr:nvSpPr>
      <xdr:spPr>
        <a:xfrm>
          <a:off x="581025" y="219076"/>
          <a:ext cx="438150" cy="57767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0F8C7E83-3589-4AFA-8614-BEA5E4E8522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2A915DA-C41C-44C8-BFE1-D9B5208B34E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A8960A34-942A-4E7B-A90F-550BC0F99EE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A90A7A5-8A3E-435B-9EE9-FE2CDEB50E1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097D8AC7-CAF9-42FE-B163-21A165ADF87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FD34C313-5EB2-4E04-B43A-E93F6550444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1808433B-1DCD-41C4-B5B3-9930BFAAD00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EF0EDCD1-0C27-42B7-8E41-D64A30D1E33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D541F4E-5BDE-4693-AFB8-18335DA820B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6A721FF-409F-4DB6-AB01-B322FEBE9CE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C41F7F3E-DBB4-4082-A07A-0142DC6845E7}"/>
            </a:ext>
          </a:extLst>
        </xdr:cNvPr>
        <xdr:cNvGrpSpPr/>
      </xdr:nvGrpSpPr>
      <xdr:grpSpPr>
        <a:xfrm>
          <a:off x="15695503" y="1085929"/>
          <a:ext cx="425560" cy="533082"/>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49B91A4E-19F8-9320-A9B3-BAF25FB4B4B1}"/>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8D783FEB-6792-9A6F-8CF0-C844DFF051BA}"/>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A7B36714-81B4-9B39-7FB8-F15759AEC603}"/>
            </a:ext>
          </a:extLst>
        </xdr:cNvPr>
        <xdr:cNvSpPr/>
      </xdr:nvSpPr>
      <xdr:spPr>
        <a:xfrm>
          <a:off x="576648" y="3439298"/>
          <a:ext cx="504567" cy="700216"/>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118DF92-735C-4DE5-A0B9-D27EB8AC67A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1DB2279C-9C78-4D14-96E3-6A7C69A40F3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FFBFED6-BA9A-41B8-AD24-1C13D4F3F07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A2108AC-B272-4353-A524-9A0CBC826F4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7D2C2B6-059F-4E8C-9D14-37B7038DD8D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FC68313-0861-4103-8291-FECE8CFD1AE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C4332B41-60C0-432F-8BAC-AB72DAC7455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2E058C33-FC37-48A0-9EF5-A65D6D3D8436}"/>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F599A59B-61E4-464B-A5BA-574379E0A32D}"/>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53A4E4D9-F69B-4F1A-BA16-5943B414D1C6}"/>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7FA1EA42-6638-4362-A03E-E511FDAD7F1F}"/>
            </a:ext>
          </a:extLst>
        </xdr:cNvPr>
        <xdr:cNvGrpSpPr/>
      </xdr:nvGrpSpPr>
      <xdr:grpSpPr>
        <a:xfrm>
          <a:off x="14110543" y="1097359"/>
          <a:ext cx="420797" cy="545941"/>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2F60AE5C-FF63-CB86-899F-B482E42362B6}"/>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BB6F3046-A603-9998-D7EF-EC4AC78963E7}"/>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6" name="Flèche : bas 5">
          <a:extLst>
            <a:ext uri="{FF2B5EF4-FFF2-40B4-BE49-F238E27FC236}">
              <a16:creationId xmlns:a16="http://schemas.microsoft.com/office/drawing/2014/main" id="{56FDA124-CC5E-46BA-B0CE-DCF52641A3BF}"/>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DA8288D-A727-4451-B4CA-BFEEF74190F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398280A-5899-47C6-B50A-8FC3ABC4176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C682D6BC-4D25-49F2-B9E0-2C48A0DEA16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AC60742-9E57-42B0-BB24-DBBB6B810AD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35A6CDBE-05C6-4B8C-A8AE-96CB32E00F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3056819C-28F5-4C3B-A41F-F4FF97D638F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31EFF6C-42D0-489E-AD6B-FC783615703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3DED3C64-E6DD-4078-BF5E-A757B401B21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A29F4B4-FBDB-4C73-A5A7-6CD87444DBC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C38086A-7F96-4426-A9E6-FB8EA2F8326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9059019D-5AC2-49A5-BCD6-CF80630806C1}"/>
            </a:ext>
          </a:extLst>
        </xdr:cNvPr>
        <xdr:cNvGrpSpPr/>
      </xdr:nvGrpSpPr>
      <xdr:grpSpPr>
        <a:xfrm>
          <a:off x="14107772" y="1095281"/>
          <a:ext cx="418719" cy="546634"/>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F3BF9AEA-EC34-E4B5-1366-9F801A4D199B}"/>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66C4DEBB-95EE-AB2F-E55F-388D42FA8910}"/>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5B02D2D7-A0BD-4DB2-A483-7AE8CA0E2650}"/>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4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4DE01122-E551-4F14-9D73-D35A6A055C3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8669D94-2210-467C-89FD-2D28DD2D3EAD}"/>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AC869B8-5671-4EC6-BA57-9C970BBBF56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AD056C2E-D613-4F7D-92C8-D75FCE6900F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BD670A7F-2C96-45CE-8D8F-BE5A04C1D52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E10E4BA0-9CFB-49BA-B02D-A6914826DB3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364506" y="0"/>
          <a:ext cx="2299668" cy="705547"/>
        </a:xfrm>
        <a:prstGeom prst="rect">
          <a:avLst/>
        </a:prstGeom>
        <a:solidFill>
          <a:schemeClr val="bg1"/>
        </a:solidFill>
        <a:ln>
          <a:noFill/>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B0D41FD4-30D3-40E7-B773-F85C2DE3856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364506" y="0"/>
          <a:ext cx="2299668" cy="705547"/>
        </a:xfrm>
        <a:prstGeom prst="rect">
          <a:avLst/>
        </a:prstGeom>
        <a:solidFill>
          <a:schemeClr val="bg1"/>
        </a:solidFill>
        <a:ln>
          <a:noFill/>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4E03F04A-D6FF-42A8-8CDA-B61F4295AB1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364506" y="0"/>
          <a:ext cx="2299668" cy="705547"/>
        </a:xfrm>
        <a:prstGeom prst="rect">
          <a:avLst/>
        </a:prstGeom>
        <a:solidFill>
          <a:schemeClr val="bg1"/>
        </a:solidFill>
        <a:ln>
          <a:noFill/>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A17E481-2293-4AE8-A01F-3527FF7FB50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426F3653-5E20-4CD7-B625-8867EE5CC56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05AB8BE4-8592-48B5-B27C-6D305A74FADA}"/>
            </a:ext>
          </a:extLst>
        </xdr:cNvPr>
        <xdr:cNvGrpSpPr/>
      </xdr:nvGrpSpPr>
      <xdr:grpSpPr>
        <a:xfrm>
          <a:off x="14270563" y="1097359"/>
          <a:ext cx="420797" cy="545941"/>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6B96B359-1504-F6AF-53D6-4311E1CE8892}"/>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C8527362-AB92-6992-1637-76355A69C13B}"/>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09D2B4FA-310A-43AD-8BAC-2A34B7F978BA}"/>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5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1239BEA7-2814-4F08-AC04-E41BD508E6E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98544</xdr:colOff>
      <xdr:row>3</xdr:row>
      <xdr:rowOff>19747</xdr:rowOff>
    </xdr:to>
    <xdr:pic>
      <xdr:nvPicPr>
        <xdr:cNvPr id="2" name="Image 1">
          <a:extLst>
            <a:ext uri="{FF2B5EF4-FFF2-40B4-BE49-F238E27FC236}">
              <a16:creationId xmlns:a16="http://schemas.microsoft.com/office/drawing/2014/main" id="{E3D25235-E76B-4EC1-AD1E-50B6184BA5D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07406" y="0"/>
          <a:ext cx="2373963" cy="707452"/>
        </a:xfrm>
        <a:prstGeom prst="rect">
          <a:avLst/>
        </a:prstGeom>
        <a:solidFill>
          <a:schemeClr val="bg1"/>
        </a:solidFill>
        <a:ln>
          <a:noFill/>
        </a:ln>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FD28907-88EA-4E34-A292-5D7E8321FA3E}"/>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58F2088B-D5F5-4D3E-9466-829A1801D6F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D2182CF-3BCC-441C-8BCA-4155F9FFB5B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B5ED2DFE-5328-49C2-B6CC-88E7C814837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DA234F0-8180-4D55-B495-CB9A7F77350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99A0FFA-BDDC-4D95-92A6-E4F6BF79F78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E52A71B4-5096-4DEC-B49E-A36615FA33F2}"/>
            </a:ext>
          </a:extLst>
        </xdr:cNvPr>
        <xdr:cNvGrpSpPr/>
      </xdr:nvGrpSpPr>
      <xdr:grpSpPr>
        <a:xfrm>
          <a:off x="14270563" y="1097359"/>
          <a:ext cx="420797" cy="545941"/>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FA95BBD6-63A5-6A5C-03AD-9E2A88A45806}"/>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88D96A6E-7295-C154-FDD1-80BB4AD6F3E6}"/>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C15404BB-A4EB-4092-93B9-AC14DE11665E}"/>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E939A49-F96A-448A-AC10-9D7DB022C14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07406" y="0"/>
          <a:ext cx="2379678" cy="711262"/>
        </a:xfrm>
        <a:prstGeom prst="rect">
          <a:avLst/>
        </a:prstGeom>
        <a:solidFill>
          <a:schemeClr val="bg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CBC5CDBB-8BFA-4A45-AC52-52598540D6C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67F3F94-08EA-4841-8E08-988BA5BAF25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nasri\Documents\CPOM\Accompagnement%20CPOM\1.%20Veille%20outils%20existants\Key%20TDB\ANX3_4_5_DiagFASuivi-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yvelines78.sharepoint.com/Users/inasri/Documents/CPOM/Accompagnement%20CPOM/1.%20Veille%20outils%20existants/Key%20TDB/ANX3_4_5_DiagFASuivi-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XBouland/AppData/Local/Microsoft/Windows/INetCache/Content.Outlook/RZAOK7NI/Copie%20de%20Indicateurs%20CHL%20201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yvelines78.sharepoint.com/Users/XBouland/AppData/Local/Microsoft/Windows/INetCache/Content.Outlook/RZAOK7NI/Copie%20de%20Indicateurs%20CHL%20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Lisez-moi"/>
      <sheetName val="2-Gestionnaire"/>
      <sheetName val="3-Diagnostic"/>
      <sheetName val="3-Diag activité"/>
      <sheetName val="3- Diag budgétaire et fi"/>
      <sheetName val="3-GVT"/>
      <sheetName val="F1"/>
      <sheetName val="F2"/>
      <sheetName val="F3"/>
      <sheetName val="F4"/>
      <sheetName val="F5"/>
      <sheetName val="F6"/>
      <sheetName val="F7"/>
      <sheetName val="F9"/>
      <sheetName val="F10"/>
      <sheetName val="F11"/>
      <sheetName val="F12"/>
      <sheetName val="F13"/>
      <sheetName val="F14"/>
      <sheetName val="F15"/>
      <sheetName val="5-Suivi des objectifs-indic"/>
      <sheetName val="Feuil"/>
      <sheetName val="Listes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Lisez-moi"/>
      <sheetName val="2-Gestionnaire"/>
      <sheetName val="3-Diagnostic"/>
      <sheetName val="3-Diag activité"/>
      <sheetName val="3- Diag budgétaire et fi"/>
      <sheetName val="3-GVT"/>
      <sheetName val="F1"/>
      <sheetName val="F2"/>
      <sheetName val="F3"/>
      <sheetName val="F4"/>
      <sheetName val="F5"/>
      <sheetName val="F6"/>
      <sheetName val="F7"/>
      <sheetName val="F9"/>
      <sheetName val="F10"/>
      <sheetName val="F11"/>
      <sheetName val="F12"/>
      <sheetName val="F13"/>
      <sheetName val="F14"/>
      <sheetName val="F15"/>
      <sheetName val="5-Suivi des objectifs-indic"/>
      <sheetName val="Feuil"/>
      <sheetName val="ListesFO"/>
      <sheetName val="3-Diag_activité"/>
      <sheetName val="3-_Diag_budgétaire_et_fi"/>
      <sheetName val="5-Suivi_des_objectifs-indi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3 V1"/>
      <sheetName val="2014"/>
      <sheetName val="2013 avec LOYER"/>
      <sheetName val="Feuil1"/>
    </sheetNames>
    <sheetDataSet>
      <sheetData sheetId="0"/>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3 V1"/>
      <sheetName val="2014"/>
      <sheetName val="2013 avec LOYER"/>
      <sheetName val="Feuil1"/>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0.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A961F-7C14-4DC9-8965-7306712F1A47}">
  <sheetPr>
    <tabColor rgb="FF7030A0"/>
  </sheetPr>
  <dimension ref="B1:S64"/>
  <sheetViews>
    <sheetView showGridLines="0" zoomScale="70" zoomScaleNormal="70" workbookViewId="0">
      <selection activeCell="Y30" sqref="Y30"/>
    </sheetView>
  </sheetViews>
  <sheetFormatPr baseColWidth="10" defaultColWidth="11.44140625" defaultRowHeight="14.4" x14ac:dyDescent="0.3"/>
  <sheetData>
    <row r="1" spans="2:19" x14ac:dyDescent="0.3">
      <c r="B1" s="427" t="s">
        <v>0</v>
      </c>
      <c r="C1" s="427"/>
      <c r="D1" s="427"/>
      <c r="E1" s="427"/>
      <c r="F1" s="427"/>
      <c r="G1" s="427"/>
      <c r="H1" s="427"/>
      <c r="I1" s="427"/>
      <c r="J1" s="427"/>
      <c r="K1" s="427"/>
      <c r="L1" s="427"/>
      <c r="M1" s="427"/>
      <c r="N1" s="427"/>
      <c r="O1" s="427"/>
      <c r="P1" s="427"/>
      <c r="Q1" s="427"/>
      <c r="R1" s="427"/>
      <c r="S1" s="427"/>
    </row>
    <row r="2" spans="2:19" x14ac:dyDescent="0.3">
      <c r="B2" s="427"/>
      <c r="C2" s="427"/>
      <c r="D2" s="427"/>
      <c r="E2" s="427"/>
      <c r="F2" s="427"/>
      <c r="G2" s="427"/>
      <c r="H2" s="427"/>
      <c r="I2" s="427"/>
      <c r="J2" s="427"/>
      <c r="K2" s="427"/>
      <c r="L2" s="427"/>
      <c r="M2" s="427"/>
      <c r="N2" s="427"/>
      <c r="O2" s="427"/>
      <c r="P2" s="427"/>
      <c r="Q2" s="427"/>
      <c r="R2" s="427"/>
      <c r="S2" s="427"/>
    </row>
    <row r="3" spans="2:19" x14ac:dyDescent="0.3">
      <c r="B3" s="427"/>
      <c r="C3" s="427"/>
      <c r="D3" s="427"/>
      <c r="E3" s="427"/>
      <c r="F3" s="427"/>
      <c r="G3" s="427"/>
      <c r="H3" s="427"/>
      <c r="I3" s="427"/>
      <c r="J3" s="427"/>
      <c r="K3" s="427"/>
      <c r="L3" s="427"/>
      <c r="M3" s="427"/>
      <c r="N3" s="427"/>
      <c r="O3" s="427"/>
      <c r="P3" s="427"/>
      <c r="Q3" s="427"/>
      <c r="R3" s="427"/>
      <c r="S3" s="427"/>
    </row>
    <row r="4" spans="2:19" x14ac:dyDescent="0.3">
      <c r="B4" s="427"/>
      <c r="C4" s="427"/>
      <c r="D4" s="427"/>
      <c r="E4" s="427"/>
      <c r="F4" s="427"/>
      <c r="G4" s="427"/>
      <c r="H4" s="427"/>
      <c r="I4" s="427"/>
      <c r="J4" s="427"/>
      <c r="K4" s="427"/>
      <c r="L4" s="427"/>
      <c r="M4" s="427"/>
      <c r="N4" s="427"/>
      <c r="O4" s="427"/>
      <c r="P4" s="427"/>
      <c r="Q4" s="427"/>
      <c r="R4" s="427"/>
      <c r="S4" s="427"/>
    </row>
    <row r="5" spans="2:19" x14ac:dyDescent="0.3">
      <c r="B5" s="427"/>
      <c r="C5" s="427"/>
      <c r="D5" s="427"/>
      <c r="E5" s="427"/>
      <c r="F5" s="427"/>
      <c r="G5" s="427"/>
      <c r="H5" s="427"/>
      <c r="I5" s="427"/>
      <c r="J5" s="427"/>
      <c r="K5" s="427"/>
      <c r="L5" s="427"/>
      <c r="M5" s="427"/>
      <c r="N5" s="427"/>
      <c r="O5" s="427"/>
      <c r="P5" s="427"/>
      <c r="Q5" s="427"/>
      <c r="R5" s="427"/>
      <c r="S5" s="427"/>
    </row>
    <row r="6" spans="2:19" x14ac:dyDescent="0.3">
      <c r="B6" s="410"/>
      <c r="C6" s="411"/>
      <c r="D6" s="412"/>
      <c r="E6" s="410"/>
      <c r="J6" s="410"/>
      <c r="K6" s="410"/>
      <c r="L6" s="410"/>
      <c r="M6" s="410"/>
      <c r="N6" s="410"/>
      <c r="O6" s="410"/>
      <c r="P6" s="410"/>
      <c r="Q6" s="410"/>
      <c r="R6" s="410"/>
      <c r="S6" s="410"/>
    </row>
    <row r="7" spans="2:19" ht="15" thickBot="1" x14ac:dyDescent="0.35"/>
    <row r="8" spans="2:19" ht="15" customHeight="1" x14ac:dyDescent="0.3">
      <c r="B8" s="428" t="s">
        <v>1</v>
      </c>
      <c r="C8" s="429"/>
      <c r="D8" s="429"/>
      <c r="E8" s="429"/>
      <c r="F8" s="429"/>
      <c r="G8" s="429"/>
      <c r="H8" s="429"/>
      <c r="I8" s="429"/>
      <c r="J8" s="429"/>
      <c r="K8" s="429"/>
      <c r="L8" s="429"/>
      <c r="M8" s="429"/>
      <c r="N8" s="429"/>
      <c r="O8" s="429"/>
      <c r="P8" s="429"/>
      <c r="Q8" s="429"/>
      <c r="R8" s="429"/>
      <c r="S8" s="430"/>
    </row>
    <row r="9" spans="2:19" ht="15" customHeight="1" x14ac:dyDescent="0.3">
      <c r="B9" s="431"/>
      <c r="C9" s="432"/>
      <c r="D9" s="432"/>
      <c r="E9" s="432"/>
      <c r="F9" s="432"/>
      <c r="G9" s="432"/>
      <c r="H9" s="432"/>
      <c r="I9" s="432"/>
      <c r="J9" s="432"/>
      <c r="K9" s="432"/>
      <c r="L9" s="432"/>
      <c r="M9" s="432"/>
      <c r="N9" s="432"/>
      <c r="O9" s="432"/>
      <c r="P9" s="432"/>
      <c r="Q9" s="432"/>
      <c r="R9" s="432"/>
      <c r="S9" s="433"/>
    </row>
    <row r="10" spans="2:19" ht="15" customHeight="1" x14ac:dyDescent="0.3">
      <c r="B10" s="431"/>
      <c r="C10" s="432"/>
      <c r="D10" s="432"/>
      <c r="E10" s="432"/>
      <c r="F10" s="432"/>
      <c r="G10" s="432"/>
      <c r="H10" s="432"/>
      <c r="I10" s="432"/>
      <c r="J10" s="432"/>
      <c r="K10" s="432"/>
      <c r="L10" s="432"/>
      <c r="M10" s="432"/>
      <c r="N10" s="432"/>
      <c r="O10" s="432"/>
      <c r="P10" s="432"/>
      <c r="Q10" s="432"/>
      <c r="R10" s="432"/>
      <c r="S10" s="433"/>
    </row>
    <row r="11" spans="2:19" ht="15" customHeight="1" x14ac:dyDescent="0.3">
      <c r="B11" s="431"/>
      <c r="C11" s="432"/>
      <c r="D11" s="432"/>
      <c r="E11" s="432"/>
      <c r="F11" s="432"/>
      <c r="G11" s="432"/>
      <c r="H11" s="432"/>
      <c r="I11" s="432"/>
      <c r="J11" s="432"/>
      <c r="K11" s="432"/>
      <c r="L11" s="432"/>
      <c r="M11" s="432"/>
      <c r="N11" s="432"/>
      <c r="O11" s="432"/>
      <c r="P11" s="432"/>
      <c r="Q11" s="432"/>
      <c r="R11" s="432"/>
      <c r="S11" s="433"/>
    </row>
    <row r="12" spans="2:19" ht="15" customHeight="1" x14ac:dyDescent="0.3">
      <c r="B12" s="431"/>
      <c r="C12" s="432"/>
      <c r="D12" s="432"/>
      <c r="E12" s="432"/>
      <c r="F12" s="432"/>
      <c r="G12" s="432"/>
      <c r="H12" s="432"/>
      <c r="I12" s="432"/>
      <c r="J12" s="432"/>
      <c r="K12" s="432"/>
      <c r="L12" s="432"/>
      <c r="M12" s="432"/>
      <c r="N12" s="432"/>
      <c r="O12" s="432"/>
      <c r="P12" s="432"/>
      <c r="Q12" s="432"/>
      <c r="R12" s="432"/>
      <c r="S12" s="433"/>
    </row>
    <row r="13" spans="2:19" ht="15" customHeight="1" x14ac:dyDescent="0.3">
      <c r="B13" s="431"/>
      <c r="C13" s="432"/>
      <c r="D13" s="432"/>
      <c r="E13" s="432"/>
      <c r="F13" s="432"/>
      <c r="G13" s="432"/>
      <c r="H13" s="432"/>
      <c r="I13" s="432"/>
      <c r="J13" s="432"/>
      <c r="K13" s="432"/>
      <c r="L13" s="432"/>
      <c r="M13" s="432"/>
      <c r="N13" s="432"/>
      <c r="O13" s="432"/>
      <c r="P13" s="432"/>
      <c r="Q13" s="432"/>
      <c r="R13" s="432"/>
      <c r="S13" s="433"/>
    </row>
    <row r="14" spans="2:19" ht="15" customHeight="1" x14ac:dyDescent="0.3">
      <c r="B14" s="431"/>
      <c r="C14" s="432"/>
      <c r="D14" s="432"/>
      <c r="E14" s="432"/>
      <c r="F14" s="432"/>
      <c r="G14" s="432"/>
      <c r="H14" s="432"/>
      <c r="I14" s="432"/>
      <c r="J14" s="432"/>
      <c r="K14" s="432"/>
      <c r="L14" s="432"/>
      <c r="M14" s="432"/>
      <c r="N14" s="432"/>
      <c r="O14" s="432"/>
      <c r="P14" s="432"/>
      <c r="Q14" s="432"/>
      <c r="R14" s="432"/>
      <c r="S14" s="433"/>
    </row>
    <row r="15" spans="2:19" ht="15" customHeight="1" x14ac:dyDescent="0.3">
      <c r="B15" s="431"/>
      <c r="C15" s="432"/>
      <c r="D15" s="432"/>
      <c r="E15" s="432"/>
      <c r="F15" s="432"/>
      <c r="G15" s="432"/>
      <c r="H15" s="432"/>
      <c r="I15" s="432"/>
      <c r="J15" s="432"/>
      <c r="K15" s="432"/>
      <c r="L15" s="432"/>
      <c r="M15" s="432"/>
      <c r="N15" s="432"/>
      <c r="O15" s="432"/>
      <c r="P15" s="432"/>
      <c r="Q15" s="432"/>
      <c r="R15" s="432"/>
      <c r="S15" s="433"/>
    </row>
    <row r="16" spans="2:19" ht="15" customHeight="1" x14ac:dyDescent="0.3">
      <c r="B16" s="431"/>
      <c r="C16" s="432"/>
      <c r="D16" s="432"/>
      <c r="E16" s="432"/>
      <c r="F16" s="432"/>
      <c r="G16" s="432"/>
      <c r="H16" s="432"/>
      <c r="I16" s="432"/>
      <c r="J16" s="432"/>
      <c r="K16" s="432"/>
      <c r="L16" s="432"/>
      <c r="M16" s="432"/>
      <c r="N16" s="432"/>
      <c r="O16" s="432"/>
      <c r="P16" s="432"/>
      <c r="Q16" s="432"/>
      <c r="R16" s="432"/>
      <c r="S16" s="433"/>
    </row>
    <row r="17" spans="2:19" ht="15" customHeight="1" x14ac:dyDescent="0.3">
      <c r="B17" s="431"/>
      <c r="C17" s="432"/>
      <c r="D17" s="432"/>
      <c r="E17" s="432"/>
      <c r="F17" s="432"/>
      <c r="G17" s="432"/>
      <c r="H17" s="432"/>
      <c r="I17" s="432"/>
      <c r="J17" s="432"/>
      <c r="K17" s="432"/>
      <c r="L17" s="432"/>
      <c r="M17" s="432"/>
      <c r="N17" s="432"/>
      <c r="O17" s="432"/>
      <c r="P17" s="432"/>
      <c r="Q17" s="432"/>
      <c r="R17" s="432"/>
      <c r="S17" s="433"/>
    </row>
    <row r="18" spans="2:19" ht="15" customHeight="1" x14ac:dyDescent="0.3">
      <c r="B18" s="431"/>
      <c r="C18" s="432"/>
      <c r="D18" s="432"/>
      <c r="E18" s="432"/>
      <c r="F18" s="432"/>
      <c r="G18" s="432"/>
      <c r="H18" s="432"/>
      <c r="I18" s="432"/>
      <c r="J18" s="432"/>
      <c r="K18" s="432"/>
      <c r="L18" s="432"/>
      <c r="M18" s="432"/>
      <c r="N18" s="432"/>
      <c r="O18" s="432"/>
      <c r="P18" s="432"/>
      <c r="Q18" s="432"/>
      <c r="R18" s="432"/>
      <c r="S18" s="433"/>
    </row>
    <row r="19" spans="2:19" ht="15" customHeight="1" x14ac:dyDescent="0.3">
      <c r="B19" s="431"/>
      <c r="C19" s="432"/>
      <c r="D19" s="432"/>
      <c r="E19" s="432"/>
      <c r="F19" s="432"/>
      <c r="G19" s="432"/>
      <c r="H19" s="432"/>
      <c r="I19" s="432"/>
      <c r="J19" s="432"/>
      <c r="K19" s="432"/>
      <c r="L19" s="432"/>
      <c r="M19" s="432"/>
      <c r="N19" s="432"/>
      <c r="O19" s="432"/>
      <c r="P19" s="432"/>
      <c r="Q19" s="432"/>
      <c r="R19" s="432"/>
      <c r="S19" s="433"/>
    </row>
    <row r="20" spans="2:19" ht="15" customHeight="1" x14ac:dyDescent="0.3">
      <c r="B20" s="431"/>
      <c r="C20" s="432"/>
      <c r="D20" s="432"/>
      <c r="E20" s="432"/>
      <c r="F20" s="432"/>
      <c r="G20" s="432"/>
      <c r="H20" s="432"/>
      <c r="I20" s="432"/>
      <c r="J20" s="432"/>
      <c r="K20" s="432"/>
      <c r="L20" s="432"/>
      <c r="M20" s="432"/>
      <c r="N20" s="432"/>
      <c r="O20" s="432"/>
      <c r="P20" s="432"/>
      <c r="Q20" s="432"/>
      <c r="R20" s="432"/>
      <c r="S20" s="433"/>
    </row>
    <row r="21" spans="2:19" ht="15" customHeight="1" x14ac:dyDescent="0.3">
      <c r="B21" s="431"/>
      <c r="C21" s="432"/>
      <c r="D21" s="432"/>
      <c r="E21" s="432"/>
      <c r="F21" s="432"/>
      <c r="G21" s="432"/>
      <c r="H21" s="432"/>
      <c r="I21" s="432"/>
      <c r="J21" s="432"/>
      <c r="K21" s="432"/>
      <c r="L21" s="432"/>
      <c r="M21" s="432"/>
      <c r="N21" s="432"/>
      <c r="O21" s="432"/>
      <c r="P21" s="432"/>
      <c r="Q21" s="432"/>
      <c r="R21" s="432"/>
      <c r="S21" s="433"/>
    </row>
    <row r="22" spans="2:19" ht="15" customHeight="1" x14ac:dyDescent="0.3">
      <c r="B22" s="431"/>
      <c r="C22" s="432"/>
      <c r="D22" s="432"/>
      <c r="E22" s="432"/>
      <c r="F22" s="432"/>
      <c r="G22" s="432"/>
      <c r="H22" s="432"/>
      <c r="I22" s="432"/>
      <c r="J22" s="432"/>
      <c r="K22" s="432"/>
      <c r="L22" s="432"/>
      <c r="M22" s="432"/>
      <c r="N22" s="432"/>
      <c r="O22" s="432"/>
      <c r="P22" s="432"/>
      <c r="Q22" s="432"/>
      <c r="R22" s="432"/>
      <c r="S22" s="433"/>
    </row>
    <row r="23" spans="2:19" ht="15" customHeight="1" x14ac:dyDescent="0.3">
      <c r="B23" s="431"/>
      <c r="C23" s="432"/>
      <c r="D23" s="432"/>
      <c r="E23" s="432"/>
      <c r="F23" s="432"/>
      <c r="G23" s="432"/>
      <c r="H23" s="432"/>
      <c r="I23" s="432"/>
      <c r="J23" s="432"/>
      <c r="K23" s="432"/>
      <c r="L23" s="432"/>
      <c r="M23" s="432"/>
      <c r="N23" s="432"/>
      <c r="O23" s="432"/>
      <c r="P23" s="432"/>
      <c r="Q23" s="432"/>
      <c r="R23" s="432"/>
      <c r="S23" s="433"/>
    </row>
    <row r="24" spans="2:19" ht="15" customHeight="1" x14ac:dyDescent="0.3">
      <c r="B24" s="431"/>
      <c r="C24" s="432"/>
      <c r="D24" s="432"/>
      <c r="E24" s="432"/>
      <c r="F24" s="432"/>
      <c r="G24" s="432"/>
      <c r="H24" s="432"/>
      <c r="I24" s="432"/>
      <c r="J24" s="432"/>
      <c r="K24" s="432"/>
      <c r="L24" s="432"/>
      <c r="M24" s="432"/>
      <c r="N24" s="432"/>
      <c r="O24" s="432"/>
      <c r="P24" s="432"/>
      <c r="Q24" s="432"/>
      <c r="R24" s="432"/>
      <c r="S24" s="433"/>
    </row>
    <row r="25" spans="2:19" ht="15" customHeight="1" x14ac:dyDescent="0.3">
      <c r="B25" s="431"/>
      <c r="C25" s="432"/>
      <c r="D25" s="432"/>
      <c r="E25" s="432"/>
      <c r="F25" s="432"/>
      <c r="G25" s="432"/>
      <c r="H25" s="432"/>
      <c r="I25" s="432"/>
      <c r="J25" s="432"/>
      <c r="K25" s="432"/>
      <c r="L25" s="432"/>
      <c r="M25" s="432"/>
      <c r="N25" s="432"/>
      <c r="O25" s="432"/>
      <c r="P25" s="432"/>
      <c r="Q25" s="432"/>
      <c r="R25" s="432"/>
      <c r="S25" s="433"/>
    </row>
    <row r="26" spans="2:19" ht="15" customHeight="1" x14ac:dyDescent="0.3">
      <c r="B26" s="431"/>
      <c r="C26" s="432"/>
      <c r="D26" s="432"/>
      <c r="E26" s="432"/>
      <c r="F26" s="432"/>
      <c r="G26" s="432"/>
      <c r="H26" s="432"/>
      <c r="I26" s="432"/>
      <c r="J26" s="432"/>
      <c r="K26" s="432"/>
      <c r="L26" s="432"/>
      <c r="M26" s="432"/>
      <c r="N26" s="432"/>
      <c r="O26" s="432"/>
      <c r="P26" s="432"/>
      <c r="Q26" s="432"/>
      <c r="R26" s="432"/>
      <c r="S26" s="433"/>
    </row>
    <row r="27" spans="2:19" ht="15" customHeight="1" x14ac:dyDescent="0.3">
      <c r="B27" s="431"/>
      <c r="C27" s="432"/>
      <c r="D27" s="432"/>
      <c r="E27" s="432"/>
      <c r="F27" s="432"/>
      <c r="G27" s="432"/>
      <c r="H27" s="432"/>
      <c r="I27" s="432"/>
      <c r="J27" s="432"/>
      <c r="K27" s="432"/>
      <c r="L27" s="432"/>
      <c r="M27" s="432"/>
      <c r="N27" s="432"/>
      <c r="O27" s="432"/>
      <c r="P27" s="432"/>
      <c r="Q27" s="432"/>
      <c r="R27" s="432"/>
      <c r="S27" s="433"/>
    </row>
    <row r="28" spans="2:19" ht="15" customHeight="1" x14ac:dyDescent="0.3">
      <c r="B28" s="431"/>
      <c r="C28" s="432"/>
      <c r="D28" s="432"/>
      <c r="E28" s="432"/>
      <c r="F28" s="432"/>
      <c r="G28" s="432"/>
      <c r="H28" s="432"/>
      <c r="I28" s="432"/>
      <c r="J28" s="432"/>
      <c r="K28" s="432"/>
      <c r="L28" s="432"/>
      <c r="M28" s="432"/>
      <c r="N28" s="432"/>
      <c r="O28" s="432"/>
      <c r="P28" s="432"/>
      <c r="Q28" s="432"/>
      <c r="R28" s="432"/>
      <c r="S28" s="433"/>
    </row>
    <row r="29" spans="2:19" ht="15" customHeight="1" x14ac:dyDescent="0.3">
      <c r="B29" s="431"/>
      <c r="C29" s="432"/>
      <c r="D29" s="432"/>
      <c r="E29" s="432"/>
      <c r="F29" s="432"/>
      <c r="G29" s="432"/>
      <c r="H29" s="432"/>
      <c r="I29" s="432"/>
      <c r="J29" s="432"/>
      <c r="K29" s="432"/>
      <c r="L29" s="432"/>
      <c r="M29" s="432"/>
      <c r="N29" s="432"/>
      <c r="O29" s="432"/>
      <c r="P29" s="432"/>
      <c r="Q29" s="432"/>
      <c r="R29" s="432"/>
      <c r="S29" s="433"/>
    </row>
    <row r="30" spans="2:19" ht="15" customHeight="1" x14ac:dyDescent="0.3">
      <c r="B30" s="431"/>
      <c r="C30" s="432"/>
      <c r="D30" s="432"/>
      <c r="E30" s="432"/>
      <c r="F30" s="432"/>
      <c r="G30" s="432"/>
      <c r="H30" s="432"/>
      <c r="I30" s="432"/>
      <c r="J30" s="432"/>
      <c r="K30" s="432"/>
      <c r="L30" s="432"/>
      <c r="M30" s="432"/>
      <c r="N30" s="432"/>
      <c r="O30" s="432"/>
      <c r="P30" s="432"/>
      <c r="Q30" s="432"/>
      <c r="R30" s="432"/>
      <c r="S30" s="433"/>
    </row>
    <row r="31" spans="2:19" ht="15" customHeight="1" x14ac:dyDescent="0.3">
      <c r="B31" s="431"/>
      <c r="C31" s="432"/>
      <c r="D31" s="432"/>
      <c r="E31" s="432"/>
      <c r="F31" s="432"/>
      <c r="G31" s="432"/>
      <c r="H31" s="432"/>
      <c r="I31" s="432"/>
      <c r="J31" s="432"/>
      <c r="K31" s="432"/>
      <c r="L31" s="432"/>
      <c r="M31" s="432"/>
      <c r="N31" s="432"/>
      <c r="O31" s="432"/>
      <c r="P31" s="432"/>
      <c r="Q31" s="432"/>
      <c r="R31" s="432"/>
      <c r="S31" s="433"/>
    </row>
    <row r="32" spans="2:19" ht="15" customHeight="1" x14ac:dyDescent="0.3">
      <c r="B32" s="431"/>
      <c r="C32" s="432"/>
      <c r="D32" s="432"/>
      <c r="E32" s="432"/>
      <c r="F32" s="432"/>
      <c r="G32" s="432"/>
      <c r="H32" s="432"/>
      <c r="I32" s="432"/>
      <c r="J32" s="432"/>
      <c r="K32" s="432"/>
      <c r="L32" s="432"/>
      <c r="M32" s="432"/>
      <c r="N32" s="432"/>
      <c r="O32" s="432"/>
      <c r="P32" s="432"/>
      <c r="Q32" s="432"/>
      <c r="R32" s="432"/>
      <c r="S32" s="433"/>
    </row>
    <row r="33" spans="2:19" ht="15" customHeight="1" x14ac:dyDescent="0.3">
      <c r="B33" s="431"/>
      <c r="C33" s="432"/>
      <c r="D33" s="432"/>
      <c r="E33" s="432"/>
      <c r="F33" s="432"/>
      <c r="G33" s="432"/>
      <c r="H33" s="432"/>
      <c r="I33" s="432"/>
      <c r="J33" s="432"/>
      <c r="K33" s="432"/>
      <c r="L33" s="432"/>
      <c r="M33" s="432"/>
      <c r="N33" s="432"/>
      <c r="O33" s="432"/>
      <c r="P33" s="432"/>
      <c r="Q33" s="432"/>
      <c r="R33" s="432"/>
      <c r="S33" s="433"/>
    </row>
    <row r="34" spans="2:19" ht="15" customHeight="1" x14ac:dyDescent="0.3">
      <c r="B34" s="431"/>
      <c r="C34" s="432"/>
      <c r="D34" s="432"/>
      <c r="E34" s="432"/>
      <c r="F34" s="432"/>
      <c r="G34" s="432"/>
      <c r="H34" s="432"/>
      <c r="I34" s="432"/>
      <c r="J34" s="432"/>
      <c r="K34" s="432"/>
      <c r="L34" s="432"/>
      <c r="M34" s="432"/>
      <c r="N34" s="432"/>
      <c r="O34" s="432"/>
      <c r="P34" s="432"/>
      <c r="Q34" s="432"/>
      <c r="R34" s="432"/>
      <c r="S34" s="433"/>
    </row>
    <row r="35" spans="2:19" ht="15" customHeight="1" x14ac:dyDescent="0.3">
      <c r="B35" s="431"/>
      <c r="C35" s="432"/>
      <c r="D35" s="432"/>
      <c r="E35" s="432"/>
      <c r="F35" s="432"/>
      <c r="G35" s="432"/>
      <c r="H35" s="432"/>
      <c r="I35" s="432"/>
      <c r="J35" s="432"/>
      <c r="K35" s="432"/>
      <c r="L35" s="432"/>
      <c r="M35" s="432"/>
      <c r="N35" s="432"/>
      <c r="O35" s="432"/>
      <c r="P35" s="432"/>
      <c r="Q35" s="432"/>
      <c r="R35" s="432"/>
      <c r="S35" s="433"/>
    </row>
    <row r="36" spans="2:19" ht="15" customHeight="1" x14ac:dyDescent="0.3">
      <c r="B36" s="431"/>
      <c r="C36" s="432"/>
      <c r="D36" s="432"/>
      <c r="E36" s="432"/>
      <c r="F36" s="432"/>
      <c r="G36" s="432"/>
      <c r="H36" s="432"/>
      <c r="I36" s="432"/>
      <c r="J36" s="432"/>
      <c r="K36" s="432"/>
      <c r="L36" s="432"/>
      <c r="M36" s="432"/>
      <c r="N36" s="432"/>
      <c r="O36" s="432"/>
      <c r="P36" s="432"/>
      <c r="Q36" s="432"/>
      <c r="R36" s="432"/>
      <c r="S36" s="433"/>
    </row>
    <row r="37" spans="2:19" ht="15" customHeight="1" x14ac:dyDescent="0.3">
      <c r="B37" s="431"/>
      <c r="C37" s="432"/>
      <c r="D37" s="432"/>
      <c r="E37" s="432"/>
      <c r="F37" s="432"/>
      <c r="G37" s="432"/>
      <c r="H37" s="432"/>
      <c r="I37" s="432"/>
      <c r="J37" s="432"/>
      <c r="K37" s="432"/>
      <c r="L37" s="432"/>
      <c r="M37" s="432"/>
      <c r="N37" s="432"/>
      <c r="O37" s="432"/>
      <c r="P37" s="432"/>
      <c r="Q37" s="432"/>
      <c r="R37" s="432"/>
      <c r="S37" s="433"/>
    </row>
    <row r="38" spans="2:19" ht="15" customHeight="1" x14ac:dyDescent="0.3">
      <c r="B38" s="431"/>
      <c r="C38" s="432"/>
      <c r="D38" s="432"/>
      <c r="E38" s="432"/>
      <c r="F38" s="432"/>
      <c r="G38" s="432"/>
      <c r="H38" s="432"/>
      <c r="I38" s="432"/>
      <c r="J38" s="432"/>
      <c r="K38" s="432"/>
      <c r="L38" s="432"/>
      <c r="M38" s="432"/>
      <c r="N38" s="432"/>
      <c r="O38" s="432"/>
      <c r="P38" s="432"/>
      <c r="Q38" s="432"/>
      <c r="R38" s="432"/>
      <c r="S38" s="433"/>
    </row>
    <row r="39" spans="2:19" ht="15" customHeight="1" x14ac:dyDescent="0.3">
      <c r="B39" s="431"/>
      <c r="C39" s="432"/>
      <c r="D39" s="432"/>
      <c r="E39" s="432"/>
      <c r="F39" s="432"/>
      <c r="G39" s="432"/>
      <c r="H39" s="432"/>
      <c r="I39" s="432"/>
      <c r="J39" s="432"/>
      <c r="K39" s="432"/>
      <c r="L39" s="432"/>
      <c r="M39" s="432"/>
      <c r="N39" s="432"/>
      <c r="O39" s="432"/>
      <c r="P39" s="432"/>
      <c r="Q39" s="432"/>
      <c r="R39" s="432"/>
      <c r="S39" s="433"/>
    </row>
    <row r="40" spans="2:19" ht="15" customHeight="1" x14ac:dyDescent="0.3">
      <c r="B40" s="431"/>
      <c r="C40" s="432"/>
      <c r="D40" s="432"/>
      <c r="E40" s="432"/>
      <c r="F40" s="432"/>
      <c r="G40" s="432"/>
      <c r="H40" s="432"/>
      <c r="I40" s="432"/>
      <c r="J40" s="432"/>
      <c r="K40" s="432"/>
      <c r="L40" s="432"/>
      <c r="M40" s="432"/>
      <c r="N40" s="432"/>
      <c r="O40" s="432"/>
      <c r="P40" s="432"/>
      <c r="Q40" s="432"/>
      <c r="R40" s="432"/>
      <c r="S40" s="433"/>
    </row>
    <row r="41" spans="2:19" ht="15" customHeight="1" x14ac:dyDescent="0.3">
      <c r="B41" s="431"/>
      <c r="C41" s="432"/>
      <c r="D41" s="432"/>
      <c r="E41" s="432"/>
      <c r="F41" s="432"/>
      <c r="G41" s="432"/>
      <c r="H41" s="432"/>
      <c r="I41" s="432"/>
      <c r="J41" s="432"/>
      <c r="K41" s="432"/>
      <c r="L41" s="432"/>
      <c r="M41" s="432"/>
      <c r="N41" s="432"/>
      <c r="O41" s="432"/>
      <c r="P41" s="432"/>
      <c r="Q41" s="432"/>
      <c r="R41" s="432"/>
      <c r="S41" s="433"/>
    </row>
    <row r="42" spans="2:19" ht="15" customHeight="1" x14ac:dyDescent="0.3">
      <c r="B42" s="431"/>
      <c r="C42" s="432"/>
      <c r="D42" s="432"/>
      <c r="E42" s="432"/>
      <c r="F42" s="432"/>
      <c r="G42" s="432"/>
      <c r="H42" s="432"/>
      <c r="I42" s="432"/>
      <c r="J42" s="432"/>
      <c r="K42" s="432"/>
      <c r="L42" s="432"/>
      <c r="M42" s="432"/>
      <c r="N42" s="432"/>
      <c r="O42" s="432"/>
      <c r="P42" s="432"/>
      <c r="Q42" s="432"/>
      <c r="R42" s="432"/>
      <c r="S42" s="433"/>
    </row>
    <row r="43" spans="2:19" ht="15" customHeight="1" x14ac:dyDescent="0.3">
      <c r="B43" s="431"/>
      <c r="C43" s="432"/>
      <c r="D43" s="432"/>
      <c r="E43" s="432"/>
      <c r="F43" s="432"/>
      <c r="G43" s="432"/>
      <c r="H43" s="432"/>
      <c r="I43" s="432"/>
      <c r="J43" s="432"/>
      <c r="K43" s="432"/>
      <c r="L43" s="432"/>
      <c r="M43" s="432"/>
      <c r="N43" s="432"/>
      <c r="O43" s="432"/>
      <c r="P43" s="432"/>
      <c r="Q43" s="432"/>
      <c r="R43" s="432"/>
      <c r="S43" s="433"/>
    </row>
    <row r="44" spans="2:19" ht="15" customHeight="1" x14ac:dyDescent="0.3">
      <c r="B44" s="431"/>
      <c r="C44" s="432"/>
      <c r="D44" s="432"/>
      <c r="E44" s="432"/>
      <c r="F44" s="432"/>
      <c r="G44" s="432"/>
      <c r="H44" s="432"/>
      <c r="I44" s="432"/>
      <c r="J44" s="432"/>
      <c r="K44" s="432"/>
      <c r="L44" s="432"/>
      <c r="M44" s="432"/>
      <c r="N44" s="432"/>
      <c r="O44" s="432"/>
      <c r="P44" s="432"/>
      <c r="Q44" s="432"/>
      <c r="R44" s="432"/>
      <c r="S44" s="433"/>
    </row>
    <row r="45" spans="2:19" ht="15" customHeight="1" x14ac:dyDescent="0.3">
      <c r="B45" s="431"/>
      <c r="C45" s="432"/>
      <c r="D45" s="432"/>
      <c r="E45" s="432"/>
      <c r="F45" s="432"/>
      <c r="G45" s="432"/>
      <c r="H45" s="432"/>
      <c r="I45" s="432"/>
      <c r="J45" s="432"/>
      <c r="K45" s="432"/>
      <c r="L45" s="432"/>
      <c r="M45" s="432"/>
      <c r="N45" s="432"/>
      <c r="O45" s="432"/>
      <c r="P45" s="432"/>
      <c r="Q45" s="432"/>
      <c r="R45" s="432"/>
      <c r="S45" s="433"/>
    </row>
    <row r="46" spans="2:19" ht="15" customHeight="1" x14ac:dyDescent="0.3">
      <c r="B46" s="431"/>
      <c r="C46" s="432"/>
      <c r="D46" s="432"/>
      <c r="E46" s="432"/>
      <c r="F46" s="432"/>
      <c r="G46" s="432"/>
      <c r="H46" s="432"/>
      <c r="I46" s="432"/>
      <c r="J46" s="432"/>
      <c r="K46" s="432"/>
      <c r="L46" s="432"/>
      <c r="M46" s="432"/>
      <c r="N46" s="432"/>
      <c r="O46" s="432"/>
      <c r="P46" s="432"/>
      <c r="Q46" s="432"/>
      <c r="R46" s="432"/>
      <c r="S46" s="433"/>
    </row>
    <row r="47" spans="2:19" ht="15" customHeight="1" x14ac:dyDescent="0.3">
      <c r="B47" s="431"/>
      <c r="C47" s="432"/>
      <c r="D47" s="432"/>
      <c r="E47" s="432"/>
      <c r="F47" s="432"/>
      <c r="G47" s="432"/>
      <c r="H47" s="432"/>
      <c r="I47" s="432"/>
      <c r="J47" s="432"/>
      <c r="K47" s="432"/>
      <c r="L47" s="432"/>
      <c r="M47" s="432"/>
      <c r="N47" s="432"/>
      <c r="O47" s="432"/>
      <c r="P47" s="432"/>
      <c r="Q47" s="432"/>
      <c r="R47" s="432"/>
      <c r="S47" s="433"/>
    </row>
    <row r="48" spans="2:19" ht="15" customHeight="1" x14ac:dyDescent="0.3">
      <c r="B48" s="431"/>
      <c r="C48" s="432"/>
      <c r="D48" s="432"/>
      <c r="E48" s="432"/>
      <c r="F48" s="432"/>
      <c r="G48" s="432"/>
      <c r="H48" s="432"/>
      <c r="I48" s="432"/>
      <c r="J48" s="432"/>
      <c r="K48" s="432"/>
      <c r="L48" s="432"/>
      <c r="M48" s="432"/>
      <c r="N48" s="432"/>
      <c r="O48" s="432"/>
      <c r="P48" s="432"/>
      <c r="Q48" s="432"/>
      <c r="R48" s="432"/>
      <c r="S48" s="433"/>
    </row>
    <row r="49" spans="2:19" ht="15" customHeight="1" x14ac:dyDescent="0.3">
      <c r="B49" s="431"/>
      <c r="C49" s="432"/>
      <c r="D49" s="432"/>
      <c r="E49" s="432"/>
      <c r="F49" s="432"/>
      <c r="G49" s="432"/>
      <c r="H49" s="432"/>
      <c r="I49" s="432"/>
      <c r="J49" s="432"/>
      <c r="K49" s="432"/>
      <c r="L49" s="432"/>
      <c r="M49" s="432"/>
      <c r="N49" s="432"/>
      <c r="O49" s="432"/>
      <c r="P49" s="432"/>
      <c r="Q49" s="432"/>
      <c r="R49" s="432"/>
      <c r="S49" s="433"/>
    </row>
    <row r="50" spans="2:19" ht="15" customHeight="1" x14ac:dyDescent="0.3">
      <c r="B50" s="431"/>
      <c r="C50" s="432"/>
      <c r="D50" s="432"/>
      <c r="E50" s="432"/>
      <c r="F50" s="432"/>
      <c r="G50" s="432"/>
      <c r="H50" s="432"/>
      <c r="I50" s="432"/>
      <c r="J50" s="432"/>
      <c r="K50" s="432"/>
      <c r="L50" s="432"/>
      <c r="M50" s="432"/>
      <c r="N50" s="432"/>
      <c r="O50" s="432"/>
      <c r="P50" s="432"/>
      <c r="Q50" s="432"/>
      <c r="R50" s="432"/>
      <c r="S50" s="433"/>
    </row>
    <row r="51" spans="2:19" ht="15" customHeight="1" x14ac:dyDescent="0.3">
      <c r="B51" s="431"/>
      <c r="C51" s="432"/>
      <c r="D51" s="432"/>
      <c r="E51" s="432"/>
      <c r="F51" s="432"/>
      <c r="G51" s="432"/>
      <c r="H51" s="432"/>
      <c r="I51" s="432"/>
      <c r="J51" s="432"/>
      <c r="K51" s="432"/>
      <c r="L51" s="432"/>
      <c r="M51" s="432"/>
      <c r="N51" s="432"/>
      <c r="O51" s="432"/>
      <c r="P51" s="432"/>
      <c r="Q51" s="432"/>
      <c r="R51" s="432"/>
      <c r="S51" s="433"/>
    </row>
    <row r="52" spans="2:19" ht="15" customHeight="1" x14ac:dyDescent="0.3">
      <c r="B52" s="431"/>
      <c r="C52" s="432"/>
      <c r="D52" s="432"/>
      <c r="E52" s="432"/>
      <c r="F52" s="432"/>
      <c r="G52" s="432"/>
      <c r="H52" s="432"/>
      <c r="I52" s="432"/>
      <c r="J52" s="432"/>
      <c r="K52" s="432"/>
      <c r="L52" s="432"/>
      <c r="M52" s="432"/>
      <c r="N52" s="432"/>
      <c r="O52" s="432"/>
      <c r="P52" s="432"/>
      <c r="Q52" s="432"/>
      <c r="R52" s="432"/>
      <c r="S52" s="433"/>
    </row>
    <row r="53" spans="2:19" ht="15" customHeight="1" x14ac:dyDescent="0.3">
      <c r="B53" s="431"/>
      <c r="C53" s="432"/>
      <c r="D53" s="432"/>
      <c r="E53" s="432"/>
      <c r="F53" s="432"/>
      <c r="G53" s="432"/>
      <c r="H53" s="432"/>
      <c r="I53" s="432"/>
      <c r="J53" s="432"/>
      <c r="K53" s="432"/>
      <c r="L53" s="432"/>
      <c r="M53" s="432"/>
      <c r="N53" s="432"/>
      <c r="O53" s="432"/>
      <c r="P53" s="432"/>
      <c r="Q53" s="432"/>
      <c r="R53" s="432"/>
      <c r="S53" s="433"/>
    </row>
    <row r="54" spans="2:19" ht="15" customHeight="1" x14ac:dyDescent="0.3">
      <c r="B54" s="431"/>
      <c r="C54" s="432"/>
      <c r="D54" s="432"/>
      <c r="E54" s="432"/>
      <c r="F54" s="432"/>
      <c r="G54" s="432"/>
      <c r="H54" s="432"/>
      <c r="I54" s="432"/>
      <c r="J54" s="432"/>
      <c r="K54" s="432"/>
      <c r="L54" s="432"/>
      <c r="M54" s="432"/>
      <c r="N54" s="432"/>
      <c r="O54" s="432"/>
      <c r="P54" s="432"/>
      <c r="Q54" s="432"/>
      <c r="R54" s="432"/>
      <c r="S54" s="433"/>
    </row>
    <row r="55" spans="2:19" ht="15" customHeight="1" x14ac:dyDescent="0.3">
      <c r="B55" s="431"/>
      <c r="C55" s="432"/>
      <c r="D55" s="432"/>
      <c r="E55" s="432"/>
      <c r="F55" s="432"/>
      <c r="G55" s="432"/>
      <c r="H55" s="432"/>
      <c r="I55" s="432"/>
      <c r="J55" s="432"/>
      <c r="K55" s="432"/>
      <c r="L55" s="432"/>
      <c r="M55" s="432"/>
      <c r="N55" s="432"/>
      <c r="O55" s="432"/>
      <c r="P55" s="432"/>
      <c r="Q55" s="432"/>
      <c r="R55" s="432"/>
      <c r="S55" s="433"/>
    </row>
    <row r="56" spans="2:19" ht="15" customHeight="1" x14ac:dyDescent="0.3">
      <c r="B56" s="431"/>
      <c r="C56" s="432"/>
      <c r="D56" s="432"/>
      <c r="E56" s="432"/>
      <c r="F56" s="432"/>
      <c r="G56" s="432"/>
      <c r="H56" s="432"/>
      <c r="I56" s="432"/>
      <c r="J56" s="432"/>
      <c r="K56" s="432"/>
      <c r="L56" s="432"/>
      <c r="M56" s="432"/>
      <c r="N56" s="432"/>
      <c r="O56" s="432"/>
      <c r="P56" s="432"/>
      <c r="Q56" s="432"/>
      <c r="R56" s="432"/>
      <c r="S56" s="433"/>
    </row>
    <row r="57" spans="2:19" ht="15" customHeight="1" x14ac:dyDescent="0.3">
      <c r="B57" s="431"/>
      <c r="C57" s="432"/>
      <c r="D57" s="432"/>
      <c r="E57" s="432"/>
      <c r="F57" s="432"/>
      <c r="G57" s="432"/>
      <c r="H57" s="432"/>
      <c r="I57" s="432"/>
      <c r="J57" s="432"/>
      <c r="K57" s="432"/>
      <c r="L57" s="432"/>
      <c r="M57" s="432"/>
      <c r="N57" s="432"/>
      <c r="O57" s="432"/>
      <c r="P57" s="432"/>
      <c r="Q57" s="432"/>
      <c r="R57" s="432"/>
      <c r="S57" s="433"/>
    </row>
    <row r="58" spans="2:19" ht="15" customHeight="1" x14ac:dyDescent="0.3">
      <c r="B58" s="431"/>
      <c r="C58" s="432"/>
      <c r="D58" s="432"/>
      <c r="E58" s="432"/>
      <c r="F58" s="432"/>
      <c r="G58" s="432"/>
      <c r="H58" s="432"/>
      <c r="I58" s="432"/>
      <c r="J58" s="432"/>
      <c r="K58" s="432"/>
      <c r="L58" s="432"/>
      <c r="M58" s="432"/>
      <c r="N58" s="432"/>
      <c r="O58" s="432"/>
      <c r="P58" s="432"/>
      <c r="Q58" s="432"/>
      <c r="R58" s="432"/>
      <c r="S58" s="433"/>
    </row>
    <row r="59" spans="2:19" ht="15" customHeight="1" x14ac:dyDescent="0.3">
      <c r="B59" s="431"/>
      <c r="C59" s="432"/>
      <c r="D59" s="432"/>
      <c r="E59" s="432"/>
      <c r="F59" s="432"/>
      <c r="G59" s="432"/>
      <c r="H59" s="432"/>
      <c r="I59" s="432"/>
      <c r="J59" s="432"/>
      <c r="K59" s="432"/>
      <c r="L59" s="432"/>
      <c r="M59" s="432"/>
      <c r="N59" s="432"/>
      <c r="O59" s="432"/>
      <c r="P59" s="432"/>
      <c r="Q59" s="432"/>
      <c r="R59" s="432"/>
      <c r="S59" s="433"/>
    </row>
    <row r="60" spans="2:19" ht="15" customHeight="1" x14ac:dyDescent="0.3">
      <c r="B60" s="431"/>
      <c r="C60" s="432"/>
      <c r="D60" s="432"/>
      <c r="E60" s="432"/>
      <c r="F60" s="432"/>
      <c r="G60" s="432"/>
      <c r="H60" s="432"/>
      <c r="I60" s="432"/>
      <c r="J60" s="432"/>
      <c r="K60" s="432"/>
      <c r="L60" s="432"/>
      <c r="M60" s="432"/>
      <c r="N60" s="432"/>
      <c r="O60" s="432"/>
      <c r="P60" s="432"/>
      <c r="Q60" s="432"/>
      <c r="R60" s="432"/>
      <c r="S60" s="433"/>
    </row>
    <row r="61" spans="2:19" ht="15" customHeight="1" x14ac:dyDescent="0.3">
      <c r="B61" s="431"/>
      <c r="C61" s="432"/>
      <c r="D61" s="432"/>
      <c r="E61" s="432"/>
      <c r="F61" s="432"/>
      <c r="G61" s="432"/>
      <c r="H61" s="432"/>
      <c r="I61" s="432"/>
      <c r="J61" s="432"/>
      <c r="K61" s="432"/>
      <c r="L61" s="432"/>
      <c r="M61" s="432"/>
      <c r="N61" s="432"/>
      <c r="O61" s="432"/>
      <c r="P61" s="432"/>
      <c r="Q61" s="432"/>
      <c r="R61" s="432"/>
      <c r="S61" s="433"/>
    </row>
    <row r="62" spans="2:19" ht="15" customHeight="1" x14ac:dyDescent="0.3">
      <c r="B62" s="431"/>
      <c r="C62" s="432"/>
      <c r="D62" s="432"/>
      <c r="E62" s="432"/>
      <c r="F62" s="432"/>
      <c r="G62" s="432"/>
      <c r="H62" s="432"/>
      <c r="I62" s="432"/>
      <c r="J62" s="432"/>
      <c r="K62" s="432"/>
      <c r="L62" s="432"/>
      <c r="M62" s="432"/>
      <c r="N62" s="432"/>
      <c r="O62" s="432"/>
      <c r="P62" s="432"/>
      <c r="Q62" s="432"/>
      <c r="R62" s="432"/>
      <c r="S62" s="433"/>
    </row>
    <row r="63" spans="2:19" ht="15" customHeight="1" x14ac:dyDescent="0.3">
      <c r="B63" s="431"/>
      <c r="C63" s="432"/>
      <c r="D63" s="432"/>
      <c r="E63" s="432"/>
      <c r="F63" s="432"/>
      <c r="G63" s="432"/>
      <c r="H63" s="432"/>
      <c r="I63" s="432"/>
      <c r="J63" s="432"/>
      <c r="K63" s="432"/>
      <c r="L63" s="432"/>
      <c r="M63" s="432"/>
      <c r="N63" s="432"/>
      <c r="O63" s="432"/>
      <c r="P63" s="432"/>
      <c r="Q63" s="432"/>
      <c r="R63" s="432"/>
      <c r="S63" s="433"/>
    </row>
    <row r="64" spans="2:19" ht="15.75" customHeight="1" thickBot="1" x14ac:dyDescent="0.35">
      <c r="B64" s="434"/>
      <c r="C64" s="435"/>
      <c r="D64" s="435"/>
      <c r="E64" s="435"/>
      <c r="F64" s="435"/>
      <c r="G64" s="435"/>
      <c r="H64" s="435"/>
      <c r="I64" s="435"/>
      <c r="J64" s="435"/>
      <c r="K64" s="435"/>
      <c r="L64" s="435"/>
      <c r="M64" s="435"/>
      <c r="N64" s="435"/>
      <c r="O64" s="435"/>
      <c r="P64" s="435"/>
      <c r="Q64" s="435"/>
      <c r="R64" s="435"/>
      <c r="S64" s="436"/>
    </row>
  </sheetData>
  <mergeCells count="2">
    <mergeCell ref="B1:S5"/>
    <mergeCell ref="B8:S6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8852D-DA27-44CF-87ED-06ED527A977F}">
  <sheetPr>
    <tabColor rgb="FFFFFF00"/>
  </sheetPr>
  <dimension ref="A1:V70"/>
  <sheetViews>
    <sheetView topLeftCell="A54" workbookViewId="0">
      <selection activeCell="C60" sqref="C60:L60"/>
    </sheetView>
  </sheetViews>
  <sheetFormatPr baseColWidth="10" defaultColWidth="11.44140625" defaultRowHeight="14.4" x14ac:dyDescent="0.3"/>
  <cols>
    <col min="1" max="1" width="6.33203125" customWidth="1"/>
    <col min="3" max="3" width="6" bestFit="1" customWidth="1"/>
    <col min="4" max="4" width="24.33203125" customWidth="1"/>
    <col min="5" max="5" width="6.33203125" bestFit="1" customWidth="1"/>
    <col min="6" max="6" width="20.5546875" bestFit="1" customWidth="1"/>
    <col min="7" max="7" width="6.33203125" bestFit="1" customWidth="1"/>
    <col min="8" max="8" width="48.5546875" customWidth="1"/>
    <col min="13" max="13" width="15.6640625" bestFit="1" customWidth="1"/>
  </cols>
  <sheetData>
    <row r="1" spans="1:22" ht="18" x14ac:dyDescent="0.3">
      <c r="A1" s="559" t="s">
        <v>227</v>
      </c>
      <c r="B1" s="560"/>
      <c r="C1" s="560"/>
      <c r="D1" s="560"/>
      <c r="E1" s="560"/>
      <c r="F1" s="560"/>
      <c r="G1" s="560"/>
      <c r="H1" s="560"/>
      <c r="I1" s="560"/>
      <c r="J1" s="560"/>
      <c r="K1" s="560"/>
      <c r="L1" s="560"/>
      <c r="M1" s="560"/>
      <c r="N1" s="560"/>
      <c r="O1" s="560"/>
      <c r="P1" s="560"/>
      <c r="Q1" s="560"/>
      <c r="R1" s="560"/>
      <c r="S1" s="560"/>
      <c r="T1" s="560"/>
      <c r="U1" s="560"/>
      <c r="V1" s="560"/>
    </row>
    <row r="2" spans="1:22" ht="21" x14ac:dyDescent="0.4">
      <c r="C2" s="191"/>
      <c r="D2" s="192"/>
      <c r="E2" s="193"/>
      <c r="F2" s="194"/>
    </row>
    <row r="3" spans="1:22" x14ac:dyDescent="0.3">
      <c r="C3" s="191"/>
      <c r="E3" s="193"/>
    </row>
    <row r="4" spans="1:22" ht="26.4" x14ac:dyDescent="0.85">
      <c r="C4" s="191"/>
      <c r="D4" s="192"/>
      <c r="I4" s="195"/>
      <c r="J4" s="195"/>
      <c r="K4" s="195"/>
      <c r="L4" s="195"/>
      <c r="M4" s="193"/>
      <c r="N4" s="196"/>
      <c r="O4" s="196" t="s">
        <v>228</v>
      </c>
      <c r="P4" s="194"/>
      <c r="Q4" s="194"/>
    </row>
    <row r="5" spans="1:22" x14ac:dyDescent="0.3">
      <c r="C5" s="191"/>
      <c r="I5" s="195"/>
      <c r="J5" s="195"/>
      <c r="K5" s="195"/>
      <c r="L5" s="195"/>
      <c r="M5" s="193"/>
      <c r="N5" s="193"/>
      <c r="O5" s="193"/>
    </row>
    <row r="6" spans="1:22" ht="21" x14ac:dyDescent="0.4">
      <c r="C6" s="191"/>
      <c r="D6" s="192"/>
      <c r="I6" s="195"/>
      <c r="J6" s="195"/>
      <c r="K6" s="195"/>
      <c r="L6" s="195"/>
      <c r="M6" s="193"/>
      <c r="N6" s="193"/>
      <c r="O6" s="193"/>
    </row>
    <row r="7" spans="1:22" ht="15" thickBot="1" x14ac:dyDescent="0.35">
      <c r="C7" s="191"/>
      <c r="I7" s="195"/>
      <c r="J7" s="195"/>
      <c r="K7" s="195"/>
      <c r="L7" s="195"/>
      <c r="M7" s="195"/>
      <c r="N7" s="195"/>
      <c r="O7" s="195"/>
    </row>
    <row r="8" spans="1:22" ht="21" x14ac:dyDescent="0.4">
      <c r="C8" s="191"/>
      <c r="D8" s="192"/>
      <c r="I8" s="197" t="s">
        <v>229</v>
      </c>
      <c r="J8" s="198"/>
      <c r="K8" s="198"/>
      <c r="L8" s="198"/>
      <c r="M8" s="199"/>
      <c r="N8" s="195"/>
      <c r="O8" s="200" t="s">
        <v>230</v>
      </c>
      <c r="P8" s="201"/>
      <c r="Q8" s="201"/>
      <c r="R8" s="201"/>
      <c r="S8" s="202"/>
    </row>
    <row r="9" spans="1:22" ht="18" x14ac:dyDescent="0.3">
      <c r="C9" s="191"/>
      <c r="I9" s="203"/>
      <c r="J9" s="195"/>
      <c r="K9" s="236" t="s">
        <v>231</v>
      </c>
      <c r="L9" s="237"/>
      <c r="M9" s="204" t="s">
        <v>232</v>
      </c>
      <c r="N9" s="195"/>
      <c r="O9" s="203"/>
      <c r="P9" s="195"/>
      <c r="Q9" s="557" t="s">
        <v>231</v>
      </c>
      <c r="R9" s="558"/>
      <c r="S9" s="204" t="s">
        <v>233</v>
      </c>
    </row>
    <row r="10" spans="1:22" ht="21" x14ac:dyDescent="0.4">
      <c r="C10" s="191"/>
      <c r="D10" s="192"/>
      <c r="I10" s="205" t="s">
        <v>234</v>
      </c>
      <c r="J10" s="193"/>
      <c r="K10" s="570">
        <f>+I17</f>
        <v>0</v>
      </c>
      <c r="L10" s="571"/>
      <c r="M10" s="206"/>
      <c r="N10" s="193"/>
      <c r="O10" s="205" t="s">
        <v>251</v>
      </c>
      <c r="P10" s="193"/>
      <c r="Q10" s="570">
        <f>+'3. Assiette des heures CPOM'!K10</f>
        <v>0</v>
      </c>
      <c r="R10" s="571"/>
      <c r="S10" s="242">
        <f>+IFERROR(K11/Q10,0)</f>
        <v>0</v>
      </c>
    </row>
    <row r="11" spans="1:22" x14ac:dyDescent="0.3">
      <c r="C11" s="191"/>
      <c r="I11" s="207" t="s">
        <v>236</v>
      </c>
      <c r="J11" s="193"/>
      <c r="K11" s="570">
        <f>+J17</f>
        <v>0</v>
      </c>
      <c r="L11" s="571"/>
      <c r="M11" s="208">
        <f>+IFERROR(K11/K10,0)</f>
        <v>0</v>
      </c>
      <c r="N11" s="193"/>
      <c r="O11" s="205" t="s">
        <v>237</v>
      </c>
      <c r="P11" s="193"/>
      <c r="Q11" s="570">
        <f>+K10-Q10</f>
        <v>0</v>
      </c>
      <c r="R11" s="571"/>
      <c r="S11" s="206"/>
    </row>
    <row r="12" spans="1:22" ht="21.6" thickBot="1" x14ac:dyDescent="0.45">
      <c r="C12" s="191"/>
      <c r="D12" s="192"/>
      <c r="I12" s="207"/>
      <c r="J12" s="193"/>
      <c r="K12" s="232"/>
      <c r="L12" s="233"/>
      <c r="M12" s="206"/>
      <c r="N12" s="193"/>
      <c r="O12" s="209"/>
      <c r="P12" s="193"/>
      <c r="Q12" s="210"/>
      <c r="R12" s="211"/>
      <c r="S12" s="206"/>
    </row>
    <row r="13" spans="1:22" ht="15.6" thickTop="1" thickBot="1" x14ac:dyDescent="0.35">
      <c r="B13" s="269" t="s">
        <v>212</v>
      </c>
      <c r="C13" s="191"/>
      <c r="I13" s="212" t="s">
        <v>238</v>
      </c>
      <c r="J13" s="213"/>
      <c r="K13" s="234">
        <f>+IF(K10-K11&lt;0,0,K10-K11)</f>
        <v>0</v>
      </c>
      <c r="L13" s="235"/>
      <c r="M13" s="214"/>
      <c r="O13" s="212" t="s">
        <v>239</v>
      </c>
      <c r="P13" s="213"/>
      <c r="Q13" s="215">
        <f>+Q11+Q12+Q10</f>
        <v>0</v>
      </c>
      <c r="R13" s="216"/>
      <c r="S13" s="214"/>
    </row>
    <row r="14" spans="1:22" ht="21" x14ac:dyDescent="0.4">
      <c r="C14" s="191"/>
      <c r="D14" s="192"/>
      <c r="E14" s="193"/>
      <c r="O14" t="s">
        <v>240</v>
      </c>
    </row>
    <row r="15" spans="1:22" x14ac:dyDescent="0.3">
      <c r="C15" s="191"/>
      <c r="E15" s="193"/>
    </row>
    <row r="16" spans="1:22" ht="18" x14ac:dyDescent="0.3">
      <c r="B16" s="248"/>
      <c r="C16" s="248"/>
      <c r="D16" s="249"/>
      <c r="E16" s="249"/>
      <c r="F16" s="249"/>
      <c r="G16" s="249"/>
      <c r="H16" s="249"/>
      <c r="I16" s="561" t="s">
        <v>65</v>
      </c>
      <c r="J16" s="562"/>
      <c r="K16" s="562"/>
      <c r="L16" s="574"/>
    </row>
    <row r="17" spans="2:12" ht="18" x14ac:dyDescent="0.3">
      <c r="B17" s="250"/>
      <c r="C17" s="250"/>
      <c r="D17" s="218"/>
      <c r="E17" s="218"/>
      <c r="F17" s="218"/>
      <c r="G17" s="218"/>
      <c r="H17" s="218"/>
      <c r="I17" s="238">
        <f>SUBTOTAL(9,I21:I146)</f>
        <v>0</v>
      </c>
      <c r="J17" s="239">
        <f>SUBTOTAL(9,J21:J146)</f>
        <v>0</v>
      </c>
      <c r="K17" s="219">
        <f>+IFERROR(J17/I17,0)</f>
        <v>0</v>
      </c>
      <c r="L17" s="220">
        <f>+I17-J17</f>
        <v>0</v>
      </c>
    </row>
    <row r="18" spans="2:12" ht="18" x14ac:dyDescent="0.3">
      <c r="B18" s="250"/>
      <c r="C18" s="250"/>
      <c r="D18" s="218"/>
      <c r="E18" s="218"/>
      <c r="F18" s="218"/>
      <c r="G18" s="218"/>
      <c r="H18" s="218"/>
      <c r="I18" s="568" t="s">
        <v>242</v>
      </c>
      <c r="J18" s="568"/>
      <c r="K18" s="568"/>
      <c r="L18" s="569"/>
    </row>
    <row r="19" spans="2:12" ht="41.4" x14ac:dyDescent="0.3">
      <c r="B19" s="251" t="s">
        <v>214</v>
      </c>
      <c r="C19" s="251" t="s">
        <v>215</v>
      </c>
      <c r="D19" s="184" t="s">
        <v>216</v>
      </c>
      <c r="E19" s="185" t="s">
        <v>217</v>
      </c>
      <c r="F19" s="184" t="s">
        <v>218</v>
      </c>
      <c r="G19" s="185" t="s">
        <v>219</v>
      </c>
      <c r="H19" s="184" t="s">
        <v>220</v>
      </c>
      <c r="I19" s="221" t="s">
        <v>243</v>
      </c>
      <c r="J19" s="222" t="s">
        <v>244</v>
      </c>
      <c r="K19" s="222" t="s">
        <v>245</v>
      </c>
      <c r="L19" s="223" t="s">
        <v>246</v>
      </c>
    </row>
    <row r="20" spans="2:12" ht="92.4" x14ac:dyDescent="0.3">
      <c r="B20" s="409">
        <f>+'4. Choix des F.A'!F19</f>
        <v>0</v>
      </c>
      <c r="C20" s="252">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1.1.A'!$AN$51</f>
        <v>0</v>
      </c>
      <c r="J20" s="227">
        <f>+'FA 1.1.A'!$AQ$51</f>
        <v>0</v>
      </c>
      <c r="K20" s="228">
        <f t="shared" ref="K20:K69" si="0">+IFERROR(J20/I20,0)</f>
        <v>0</v>
      </c>
      <c r="L20" s="253">
        <f t="shared" ref="L20:L69" si="1">I20-J20</f>
        <v>0</v>
      </c>
    </row>
    <row r="21" spans="2:12" ht="92.4" x14ac:dyDescent="0.3">
      <c r="B21" s="409">
        <f>+'4. Choix des F.A'!F20</f>
        <v>0</v>
      </c>
      <c r="C21" s="252">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1.1.B'!$AN$51</f>
        <v>0</v>
      </c>
      <c r="J21" s="227">
        <f>+'FA 1.1.B'!$AQ$51</f>
        <v>0</v>
      </c>
      <c r="K21" s="228">
        <f t="shared" si="0"/>
        <v>0</v>
      </c>
      <c r="L21" s="253">
        <f t="shared" si="1"/>
        <v>0</v>
      </c>
    </row>
    <row r="22" spans="2:12" ht="92.4" x14ac:dyDescent="0.3">
      <c r="B22" s="409">
        <f>+'4. Choix des F.A'!F21</f>
        <v>0</v>
      </c>
      <c r="C22" s="252">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1.1.C'!$AN$51</f>
        <v>0</v>
      </c>
      <c r="J22" s="227">
        <f>+'FA 1.1.C'!$AQ$51</f>
        <v>0</v>
      </c>
      <c r="K22" s="228">
        <f t="shared" si="0"/>
        <v>0</v>
      </c>
      <c r="L22" s="253">
        <f t="shared" si="1"/>
        <v>0</v>
      </c>
    </row>
    <row r="23" spans="2:12" ht="52.8" x14ac:dyDescent="0.3">
      <c r="B23" s="409">
        <f>+'4. Choix des F.A'!F22</f>
        <v>0</v>
      </c>
      <c r="C23" s="252">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1.2.A'!$AN$51</f>
        <v>0</v>
      </c>
      <c r="J23" s="227">
        <f>+'FA 1.2.A'!$AQ$51</f>
        <v>0</v>
      </c>
      <c r="K23" s="228">
        <f t="shared" si="0"/>
        <v>0</v>
      </c>
      <c r="L23" s="253">
        <f t="shared" si="1"/>
        <v>0</v>
      </c>
    </row>
    <row r="24" spans="2:12" ht="57.6" x14ac:dyDescent="0.3">
      <c r="B24" s="409">
        <f>+'4. Choix des F.A'!F23</f>
        <v>0</v>
      </c>
      <c r="C24" s="252">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1.2.B'!$AN$51</f>
        <v>0</v>
      </c>
      <c r="J24" s="227">
        <f>+'FA 1.2.B'!$AQ$51</f>
        <v>0</v>
      </c>
      <c r="K24" s="228">
        <f t="shared" si="0"/>
        <v>0</v>
      </c>
      <c r="L24" s="253">
        <f t="shared" si="1"/>
        <v>0</v>
      </c>
    </row>
    <row r="25" spans="2:12" ht="57.6" x14ac:dyDescent="0.3">
      <c r="B25" s="409">
        <f>+'4. Choix des F.A'!F24</f>
        <v>0</v>
      </c>
      <c r="C25" s="252">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1.2.C'!$AN$51</f>
        <v>0</v>
      </c>
      <c r="J25" s="227">
        <f>+'FA 1.2.C'!$AQ$51</f>
        <v>0</v>
      </c>
      <c r="K25" s="228">
        <f t="shared" si="0"/>
        <v>0</v>
      </c>
      <c r="L25" s="253">
        <f t="shared" si="1"/>
        <v>0</v>
      </c>
    </row>
    <row r="26" spans="2:12" ht="52.8" x14ac:dyDescent="0.3">
      <c r="B26" s="409">
        <f>+'4. Choix des F.A'!F25</f>
        <v>0</v>
      </c>
      <c r="C26" s="252">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1.2.D'!$AN$51</f>
        <v>0</v>
      </c>
      <c r="J26" s="227">
        <f>+'FA 1.2.D'!$AQ$51</f>
        <v>0</v>
      </c>
      <c r="K26" s="228">
        <f t="shared" si="0"/>
        <v>0</v>
      </c>
      <c r="L26" s="253">
        <f t="shared" si="1"/>
        <v>0</v>
      </c>
    </row>
    <row r="27" spans="2:12" ht="52.8" x14ac:dyDescent="0.3">
      <c r="B27" s="409">
        <f>+'4. Choix des F.A'!F26</f>
        <v>0</v>
      </c>
      <c r="C27" s="252">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1.2.E'!$AN$51</f>
        <v>0</v>
      </c>
      <c r="J27" s="227">
        <f>+'FA 1.2.E'!$AQ$51</f>
        <v>0</v>
      </c>
      <c r="K27" s="228">
        <f t="shared" si="0"/>
        <v>0</v>
      </c>
      <c r="L27" s="253">
        <f t="shared" si="1"/>
        <v>0</v>
      </c>
    </row>
    <row r="28" spans="2:12" ht="90" customHeight="1" x14ac:dyDescent="0.3">
      <c r="B28" s="409">
        <f>+'4. Choix des F.A'!F27</f>
        <v>0</v>
      </c>
      <c r="C28" s="252">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1.3.A'!$AN$51</f>
        <v>0</v>
      </c>
      <c r="J28" s="227">
        <f>+'FA 1.3.A'!$AQ$51</f>
        <v>0</v>
      </c>
      <c r="K28" s="228">
        <f t="shared" si="0"/>
        <v>0</v>
      </c>
      <c r="L28" s="253">
        <f t="shared" si="1"/>
        <v>0</v>
      </c>
    </row>
    <row r="29" spans="2:12" ht="66" x14ac:dyDescent="0.3">
      <c r="B29" s="409">
        <f>+'4. Choix des F.A'!F28</f>
        <v>0</v>
      </c>
      <c r="C29" s="252">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1.3.B'!$AN$51</f>
        <v>0</v>
      </c>
      <c r="J29" s="227">
        <f>+'FA 1.3.B'!$AQ$51</f>
        <v>0</v>
      </c>
      <c r="K29" s="228">
        <f t="shared" si="0"/>
        <v>0</v>
      </c>
      <c r="L29" s="253">
        <f t="shared" si="1"/>
        <v>0</v>
      </c>
    </row>
    <row r="30" spans="2:12" ht="66" x14ac:dyDescent="0.3">
      <c r="B30" s="409">
        <f>+'4. Choix des F.A'!F29</f>
        <v>0</v>
      </c>
      <c r="C30" s="252">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1.3.C'!$AN$51</f>
        <v>0</v>
      </c>
      <c r="J30" s="227">
        <f>+'FA 1.3.C'!$AQ$51</f>
        <v>0</v>
      </c>
      <c r="K30" s="228">
        <f t="shared" si="0"/>
        <v>0</v>
      </c>
      <c r="L30" s="253">
        <f t="shared" si="1"/>
        <v>0</v>
      </c>
    </row>
    <row r="31" spans="2:12" ht="66" x14ac:dyDescent="0.3">
      <c r="B31" s="409">
        <f>+'4. Choix des F.A'!F30</f>
        <v>0</v>
      </c>
      <c r="C31" s="252">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1.3.D'!$AN$51</f>
        <v>0</v>
      </c>
      <c r="J31" s="227">
        <f>+'FA 1.3.D'!$AQ$51</f>
        <v>0</v>
      </c>
      <c r="K31" s="228">
        <f t="shared" si="0"/>
        <v>0</v>
      </c>
      <c r="L31" s="253">
        <f t="shared" si="1"/>
        <v>0</v>
      </c>
    </row>
    <row r="32" spans="2:12" ht="66" x14ac:dyDescent="0.3">
      <c r="B32" s="409">
        <f>+'4. Choix des F.A'!F31</f>
        <v>0</v>
      </c>
      <c r="C32" s="252">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2.1.A'!$AN$51</f>
        <v>0</v>
      </c>
      <c r="J32" s="227">
        <f>+'FA 2.1.A'!$AQ$51</f>
        <v>0</v>
      </c>
      <c r="K32" s="228">
        <f t="shared" si="0"/>
        <v>0</v>
      </c>
      <c r="L32" s="253">
        <f t="shared" si="1"/>
        <v>0</v>
      </c>
    </row>
    <row r="33" spans="2:12" ht="66" x14ac:dyDescent="0.3">
      <c r="B33" s="409">
        <f>+'4. Choix des F.A'!F32</f>
        <v>0</v>
      </c>
      <c r="C33" s="252">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2.1.B'!$AN$51</f>
        <v>0</v>
      </c>
      <c r="J33" s="227">
        <f>+'FA 2.1.B'!$AQ$51</f>
        <v>0</v>
      </c>
      <c r="K33" s="228">
        <f t="shared" si="0"/>
        <v>0</v>
      </c>
      <c r="L33" s="253">
        <f t="shared" si="1"/>
        <v>0</v>
      </c>
    </row>
    <row r="34" spans="2:12" ht="97.95" customHeight="1" x14ac:dyDescent="0.3">
      <c r="B34" s="409">
        <f>+'4. Choix des F.A'!F33</f>
        <v>0</v>
      </c>
      <c r="C34" s="252">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2.1.C'!$AN$51</f>
        <v>0</v>
      </c>
      <c r="J34" s="227">
        <f>+'FA 2.1.C'!$AQ$51</f>
        <v>0</v>
      </c>
      <c r="K34" s="228">
        <f t="shared" si="0"/>
        <v>0</v>
      </c>
      <c r="L34" s="253">
        <f t="shared" si="1"/>
        <v>0</v>
      </c>
    </row>
    <row r="35" spans="2:12" ht="72" x14ac:dyDescent="0.3">
      <c r="B35" s="409">
        <f>+'4. Choix des F.A'!F34</f>
        <v>0</v>
      </c>
      <c r="C35" s="252">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2.2.A'!$AN$51</f>
        <v>0</v>
      </c>
      <c r="J35" s="227">
        <f>+'FA 2.2.A'!$AQ$51</f>
        <v>0</v>
      </c>
      <c r="K35" s="228">
        <f t="shared" si="0"/>
        <v>0</v>
      </c>
      <c r="L35" s="253">
        <f t="shared" si="1"/>
        <v>0</v>
      </c>
    </row>
    <row r="36" spans="2:12" ht="52.8" x14ac:dyDescent="0.3">
      <c r="B36" s="409">
        <f>+'4. Choix des F.A'!F35</f>
        <v>0</v>
      </c>
      <c r="C36" s="252">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2.2.B'!$AN$51</f>
        <v>0</v>
      </c>
      <c r="J36" s="227">
        <f>+'FA 2.2.B'!$AQ$51</f>
        <v>0</v>
      </c>
      <c r="K36" s="228">
        <f t="shared" si="0"/>
        <v>0</v>
      </c>
      <c r="L36" s="253">
        <f t="shared" si="1"/>
        <v>0</v>
      </c>
    </row>
    <row r="37" spans="2:12" ht="52.8" x14ac:dyDescent="0.3">
      <c r="B37" s="409">
        <f>+'4. Choix des F.A'!F36</f>
        <v>0</v>
      </c>
      <c r="C37" s="252">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2.2.C'!$AN$51</f>
        <v>0</v>
      </c>
      <c r="J37" s="227">
        <f>+'FA 2.2.C'!$AQ$51</f>
        <v>0</v>
      </c>
      <c r="K37" s="228">
        <f t="shared" si="0"/>
        <v>0</v>
      </c>
      <c r="L37" s="253">
        <f t="shared" si="1"/>
        <v>0</v>
      </c>
    </row>
    <row r="38" spans="2:12" ht="52.8" x14ac:dyDescent="0.3">
      <c r="B38" s="409">
        <f>+'4. Choix des F.A'!F37</f>
        <v>0</v>
      </c>
      <c r="C38" s="252">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2.2.D'!$AN$51</f>
        <v>0</v>
      </c>
      <c r="J38" s="227">
        <f>+'FA 2.2.D'!$AQ$51</f>
        <v>0</v>
      </c>
      <c r="K38" s="228">
        <f t="shared" si="0"/>
        <v>0</v>
      </c>
      <c r="L38" s="253">
        <f t="shared" si="1"/>
        <v>0</v>
      </c>
    </row>
    <row r="39" spans="2:12" ht="66" x14ac:dyDescent="0.3">
      <c r="B39" s="409">
        <f>+'4. Choix des F.A'!F38</f>
        <v>0</v>
      </c>
      <c r="C39" s="252">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3.1.A'!$AN$51</f>
        <v>0</v>
      </c>
      <c r="J39" s="227">
        <f>+'FA 3.1.A'!$AQ$51</f>
        <v>0</v>
      </c>
      <c r="K39" s="228">
        <f t="shared" si="0"/>
        <v>0</v>
      </c>
      <c r="L39" s="253">
        <f t="shared" si="1"/>
        <v>0</v>
      </c>
    </row>
    <row r="40" spans="2:12" ht="72" x14ac:dyDescent="0.3">
      <c r="B40" s="409">
        <f>+'4. Choix des F.A'!F39</f>
        <v>0</v>
      </c>
      <c r="C40" s="252">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3.1.B'!$AN$51</f>
        <v>0</v>
      </c>
      <c r="J40" s="227">
        <f>+'FA 3.1.B'!$AQ$51</f>
        <v>0</v>
      </c>
      <c r="K40" s="228">
        <f t="shared" si="0"/>
        <v>0</v>
      </c>
      <c r="L40" s="253">
        <f t="shared" si="1"/>
        <v>0</v>
      </c>
    </row>
    <row r="41" spans="2:12" ht="66" x14ac:dyDescent="0.3">
      <c r="B41" s="409">
        <f>+'4. Choix des F.A'!F40</f>
        <v>0</v>
      </c>
      <c r="C41" s="252">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3.1.C'!$AN$51</f>
        <v>0</v>
      </c>
      <c r="J41" s="227">
        <f>+'FA 3.1.C'!$AQ$51</f>
        <v>0</v>
      </c>
      <c r="K41" s="228">
        <f t="shared" si="0"/>
        <v>0</v>
      </c>
      <c r="L41" s="253">
        <f t="shared" si="1"/>
        <v>0</v>
      </c>
    </row>
    <row r="42" spans="2:12" ht="66" x14ac:dyDescent="0.3">
      <c r="B42" s="409">
        <f>+'4. Choix des F.A'!F41</f>
        <v>0</v>
      </c>
      <c r="C42" s="252">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3.1.D'!$AN$51</f>
        <v>0</v>
      </c>
      <c r="J42" s="227">
        <f>+'FA 3.1.D'!$AQ$51</f>
        <v>0</v>
      </c>
      <c r="K42" s="228">
        <f t="shared" si="0"/>
        <v>0</v>
      </c>
      <c r="L42" s="253">
        <f t="shared" si="1"/>
        <v>0</v>
      </c>
    </row>
    <row r="43" spans="2:12" ht="66" x14ac:dyDescent="0.3">
      <c r="B43" s="409">
        <f>+'4. Choix des F.A'!F42</f>
        <v>0</v>
      </c>
      <c r="C43" s="252">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3.2.A'!$AN$51</f>
        <v>0</v>
      </c>
      <c r="J43" s="227">
        <f>+'FA 3.2.A'!$AQ$51</f>
        <v>0</v>
      </c>
      <c r="K43" s="228">
        <f t="shared" si="0"/>
        <v>0</v>
      </c>
      <c r="L43" s="253">
        <f t="shared" si="1"/>
        <v>0</v>
      </c>
    </row>
    <row r="44" spans="2:12" ht="79.2" x14ac:dyDescent="0.3">
      <c r="B44" s="409">
        <f>+'4. Choix des F.A'!F43</f>
        <v>0</v>
      </c>
      <c r="C44" s="252">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4.1.A'!$AN$51</f>
        <v>0</v>
      </c>
      <c r="J44" s="227">
        <f>+'FA 4.1.A'!$AQ$51</f>
        <v>0</v>
      </c>
      <c r="K44" s="228">
        <f t="shared" si="0"/>
        <v>0</v>
      </c>
      <c r="L44" s="253">
        <f t="shared" si="1"/>
        <v>0</v>
      </c>
    </row>
    <row r="45" spans="2:12" ht="79.2" x14ac:dyDescent="0.3">
      <c r="B45" s="409">
        <f>+'4. Choix des F.A'!F44</f>
        <v>0</v>
      </c>
      <c r="C45" s="252">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4.1.B'!$AN$51</f>
        <v>0</v>
      </c>
      <c r="J45" s="227">
        <f>+'FA 4.1.B'!$AQ$51</f>
        <v>0</v>
      </c>
      <c r="K45" s="228">
        <f t="shared" si="0"/>
        <v>0</v>
      </c>
      <c r="L45" s="253">
        <f t="shared" si="1"/>
        <v>0</v>
      </c>
    </row>
    <row r="46" spans="2:12" ht="79.2" x14ac:dyDescent="0.3">
      <c r="B46" s="409">
        <f>+'4. Choix des F.A'!F45</f>
        <v>0</v>
      </c>
      <c r="C46" s="252">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4.1.C'!$AN$51</f>
        <v>0</v>
      </c>
      <c r="J46" s="227">
        <f>+'FA 4.1.C'!$AQ$51</f>
        <v>0</v>
      </c>
      <c r="K46" s="228">
        <f t="shared" si="0"/>
        <v>0</v>
      </c>
      <c r="L46" s="253">
        <f t="shared" si="1"/>
        <v>0</v>
      </c>
    </row>
    <row r="47" spans="2:12" ht="79.2" x14ac:dyDescent="0.3">
      <c r="B47" s="409">
        <f>+'4. Choix des F.A'!F46</f>
        <v>0</v>
      </c>
      <c r="C47" s="252">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4.1.D'!$AN$51</f>
        <v>0</v>
      </c>
      <c r="J47" s="227">
        <f>+'FA 4.1.D'!$AQ$51</f>
        <v>0</v>
      </c>
      <c r="K47" s="228">
        <f t="shared" si="0"/>
        <v>0</v>
      </c>
      <c r="L47" s="253">
        <f t="shared" si="1"/>
        <v>0</v>
      </c>
    </row>
    <row r="48" spans="2:12" ht="72" x14ac:dyDescent="0.3">
      <c r="B48" s="409">
        <f>+'4. Choix des F.A'!F47</f>
        <v>0</v>
      </c>
      <c r="C48" s="252">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4.2.A'!$AN$51</f>
        <v>0</v>
      </c>
      <c r="J48" s="227">
        <f>+'FA 4.2.A'!$AQ$51</f>
        <v>0</v>
      </c>
      <c r="K48" s="228">
        <f t="shared" si="0"/>
        <v>0</v>
      </c>
      <c r="L48" s="253">
        <f t="shared" si="1"/>
        <v>0</v>
      </c>
    </row>
    <row r="49" spans="2:12" ht="43.2" x14ac:dyDescent="0.3">
      <c r="B49" s="409">
        <f>+'4. Choix des F.A'!F48</f>
        <v>0</v>
      </c>
      <c r="C49" s="252">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4.3.A'!$AN$51</f>
        <v>0</v>
      </c>
      <c r="J49" s="227">
        <f>+'FA 4.3.A'!$AQ$51</f>
        <v>0</v>
      </c>
      <c r="K49" s="228">
        <f t="shared" si="0"/>
        <v>0</v>
      </c>
      <c r="L49" s="253">
        <f t="shared" si="1"/>
        <v>0</v>
      </c>
    </row>
    <row r="50" spans="2:12" ht="43.2" x14ac:dyDescent="0.3">
      <c r="B50" s="409">
        <f>+'4. Choix des F.A'!F49</f>
        <v>0</v>
      </c>
      <c r="C50" s="252">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4.3.B'!$AN$51</f>
        <v>0</v>
      </c>
      <c r="J50" s="227">
        <f>+'FA 4.3.B'!$AQ$51</f>
        <v>0</v>
      </c>
      <c r="K50" s="228">
        <f t="shared" si="0"/>
        <v>0</v>
      </c>
      <c r="L50" s="253">
        <f t="shared" si="1"/>
        <v>0</v>
      </c>
    </row>
    <row r="51" spans="2:12" ht="57.6" x14ac:dyDescent="0.3">
      <c r="B51" s="409">
        <f>+'4. Choix des F.A'!F50</f>
        <v>0</v>
      </c>
      <c r="C51" s="252">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5.1.A'!$AN$51</f>
        <v>0</v>
      </c>
      <c r="J51" s="227">
        <f>+'FA 5.1.A'!$AQ$51</f>
        <v>0</v>
      </c>
      <c r="K51" s="228">
        <f t="shared" si="0"/>
        <v>0</v>
      </c>
      <c r="L51" s="253">
        <f t="shared" si="1"/>
        <v>0</v>
      </c>
    </row>
    <row r="52" spans="2:12" ht="115.2" x14ac:dyDescent="0.3">
      <c r="B52" s="409">
        <f>+'4. Choix des F.A'!F51</f>
        <v>0</v>
      </c>
      <c r="C52" s="252">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5.1.B'!$AN$51</f>
        <v>0</v>
      </c>
      <c r="J52" s="227">
        <f>+'FA 5.1.B'!$AQ$51</f>
        <v>0</v>
      </c>
      <c r="K52" s="228">
        <f t="shared" si="0"/>
        <v>0</v>
      </c>
      <c r="L52" s="253">
        <f t="shared" si="1"/>
        <v>0</v>
      </c>
    </row>
    <row r="53" spans="2:12" ht="72" x14ac:dyDescent="0.3">
      <c r="B53" s="409">
        <f>+'4. Choix des F.A'!F52</f>
        <v>0</v>
      </c>
      <c r="C53" s="252">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5.1.C'!$AN$51</f>
        <v>0</v>
      </c>
      <c r="J53" s="227">
        <f>+'FA 5.1.C'!$AQ$51</f>
        <v>0</v>
      </c>
      <c r="K53" s="228">
        <f t="shared" si="0"/>
        <v>0</v>
      </c>
      <c r="L53" s="253">
        <f t="shared" si="1"/>
        <v>0</v>
      </c>
    </row>
    <row r="54" spans="2:12" ht="52.8" x14ac:dyDescent="0.3">
      <c r="B54" s="409">
        <f>+'4. Choix des F.A'!F53</f>
        <v>0</v>
      </c>
      <c r="C54" s="252">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5.2.A'!$AN$51</f>
        <v>0</v>
      </c>
      <c r="J54" s="227">
        <f>+'FA 5.2.A'!$AQ$51</f>
        <v>0</v>
      </c>
      <c r="K54" s="228">
        <f t="shared" si="0"/>
        <v>0</v>
      </c>
      <c r="L54" s="253">
        <f t="shared" si="1"/>
        <v>0</v>
      </c>
    </row>
    <row r="55" spans="2:12" ht="52.8" x14ac:dyDescent="0.3">
      <c r="B55" s="409">
        <f>+'4. Choix des F.A'!F54</f>
        <v>0</v>
      </c>
      <c r="C55" s="252">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5.2.B'!$AN$51</f>
        <v>0</v>
      </c>
      <c r="J55" s="227">
        <f>+'FA 5.2.B'!$AQ$51</f>
        <v>0</v>
      </c>
      <c r="K55" s="228">
        <f t="shared" si="0"/>
        <v>0</v>
      </c>
      <c r="L55" s="253">
        <f t="shared" si="1"/>
        <v>0</v>
      </c>
    </row>
    <row r="56" spans="2:12" ht="72" x14ac:dyDescent="0.3">
      <c r="B56" s="409">
        <f>+'4. Choix des F.A'!F55</f>
        <v>0</v>
      </c>
      <c r="C56" s="252">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5.2.C'!$AN$51</f>
        <v>0</v>
      </c>
      <c r="J56" s="227">
        <f>+'FA 5.2.C'!$AQ$51</f>
        <v>0</v>
      </c>
      <c r="K56" s="228">
        <f t="shared" si="0"/>
        <v>0</v>
      </c>
      <c r="L56" s="253">
        <f t="shared" si="1"/>
        <v>0</v>
      </c>
    </row>
    <row r="57" spans="2:12" ht="52.8" x14ac:dyDescent="0.3">
      <c r="B57" s="409">
        <f>+'4. Choix des F.A'!F56</f>
        <v>0</v>
      </c>
      <c r="C57" s="252">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5.2.D'!$AN$51</f>
        <v>0</v>
      </c>
      <c r="J57" s="227">
        <f>+'FA 5.2.D'!$AQ$51</f>
        <v>0</v>
      </c>
      <c r="K57" s="228">
        <f t="shared" si="0"/>
        <v>0</v>
      </c>
      <c r="L57" s="253">
        <f t="shared" si="1"/>
        <v>0</v>
      </c>
    </row>
    <row r="58" spans="2:12" ht="52.8" x14ac:dyDescent="0.3">
      <c r="B58" s="409">
        <f>+'4. Choix des F.A'!F57</f>
        <v>0</v>
      </c>
      <c r="C58" s="252">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5.2.E'!$AN$51</f>
        <v>0</v>
      </c>
      <c r="J58" s="227">
        <f>+'FA 5.2.E'!$AQ$51</f>
        <v>0</v>
      </c>
      <c r="K58" s="228">
        <f t="shared" ref="K58:K60" si="2">+IFERROR(J58/I58,0)</f>
        <v>0</v>
      </c>
      <c r="L58" s="253">
        <f t="shared" ref="L58:L60" si="3">I58-J58</f>
        <v>0</v>
      </c>
    </row>
    <row r="59" spans="2:12" ht="52.8" x14ac:dyDescent="0.3">
      <c r="B59" s="409">
        <f>+'4. Choix des F.A'!F58</f>
        <v>0</v>
      </c>
      <c r="C59" s="252">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5.2.F'!$AN$51</f>
        <v>0</v>
      </c>
      <c r="J59" s="227">
        <f>+'FA 5.2.F'!$AQ$51</f>
        <v>0</v>
      </c>
      <c r="K59" s="228">
        <f t="shared" si="2"/>
        <v>0</v>
      </c>
      <c r="L59" s="253">
        <f t="shared" si="3"/>
        <v>0</v>
      </c>
    </row>
    <row r="60" spans="2:12" ht="52.8" x14ac:dyDescent="0.3">
      <c r="B60" s="409">
        <f>+'4. Choix des F.A'!F59</f>
        <v>0</v>
      </c>
      <c r="C60" s="252">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5.2.G'!$AN$51</f>
        <v>0</v>
      </c>
      <c r="J60" s="227">
        <f>+'FA 5.2.G'!$AQ$51</f>
        <v>0</v>
      </c>
      <c r="K60" s="228">
        <f t="shared" si="2"/>
        <v>0</v>
      </c>
      <c r="L60" s="253">
        <f t="shared" si="3"/>
        <v>0</v>
      </c>
    </row>
    <row r="61" spans="2:12" ht="39.6" x14ac:dyDescent="0.3">
      <c r="B61" s="409">
        <f>+'4. Choix des F.A'!F60</f>
        <v>0</v>
      </c>
      <c r="C61" s="252">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6.1.A'!$AN$51</f>
        <v>0</v>
      </c>
      <c r="J61" s="227">
        <f>+'FA 6.1.A'!$AQ$51</f>
        <v>0</v>
      </c>
      <c r="K61" s="228">
        <f t="shared" si="0"/>
        <v>0</v>
      </c>
      <c r="L61" s="253">
        <f t="shared" si="1"/>
        <v>0</v>
      </c>
    </row>
    <row r="62" spans="2:12" ht="57.6" x14ac:dyDescent="0.3">
      <c r="B62" s="409">
        <f>+'4. Choix des F.A'!F61</f>
        <v>0</v>
      </c>
      <c r="C62" s="252">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6.1.B'!$AN$51</f>
        <v>0</v>
      </c>
      <c r="J62" s="227">
        <f>+'FA 6.1.B'!$AQ$51</f>
        <v>0</v>
      </c>
      <c r="K62" s="228">
        <f t="shared" si="0"/>
        <v>0</v>
      </c>
      <c r="L62" s="253">
        <f t="shared" si="1"/>
        <v>0</v>
      </c>
    </row>
    <row r="63" spans="2:12" ht="57.6" x14ac:dyDescent="0.3">
      <c r="B63" s="409">
        <f>+'4. Choix des F.A'!F62</f>
        <v>0</v>
      </c>
      <c r="C63" s="252">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6.1.C'!$AN$51</f>
        <v>0</v>
      </c>
      <c r="J63" s="227">
        <f>+'FA 6.1.C'!$AQ$51</f>
        <v>0</v>
      </c>
      <c r="K63" s="228">
        <f t="shared" si="0"/>
        <v>0</v>
      </c>
      <c r="L63" s="253">
        <f t="shared" si="1"/>
        <v>0</v>
      </c>
    </row>
    <row r="64" spans="2:12" ht="39.6" x14ac:dyDescent="0.3">
      <c r="B64" s="409"/>
      <c r="C64" s="252">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6.2.A'!$AN$51</f>
        <v>0</v>
      </c>
      <c r="J64" s="227">
        <f>+'FA 6.2.A'!$AQ$51</f>
        <v>0</v>
      </c>
      <c r="K64" s="228">
        <f t="shared" si="0"/>
        <v>0</v>
      </c>
      <c r="L64" s="253">
        <f t="shared" si="1"/>
        <v>0</v>
      </c>
    </row>
    <row r="65" spans="2:12" ht="72" x14ac:dyDescent="0.3">
      <c r="B65" s="409">
        <f>+'4. Choix des F.A'!F64</f>
        <v>0</v>
      </c>
      <c r="C65" s="252">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6.2.B'!$AN$51</f>
        <v>0</v>
      </c>
      <c r="J65" s="227">
        <f>+'FA 6.2.B'!$AQ$51</f>
        <v>0</v>
      </c>
      <c r="K65" s="228">
        <f t="shared" si="0"/>
        <v>0</v>
      </c>
      <c r="L65" s="253">
        <f t="shared" si="1"/>
        <v>0</v>
      </c>
    </row>
    <row r="66" spans="2:12" ht="39.6" x14ac:dyDescent="0.3">
      <c r="B66" s="409">
        <f>+'4. Choix des F.A'!F65</f>
        <v>0</v>
      </c>
      <c r="C66" s="252">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6.2.C'!$AN$51</f>
        <v>0</v>
      </c>
      <c r="J66" s="227">
        <f>+'FA 6.2.C'!$AQ$51</f>
        <v>0</v>
      </c>
      <c r="K66" s="228">
        <f t="shared" si="0"/>
        <v>0</v>
      </c>
      <c r="L66" s="253">
        <f t="shared" si="1"/>
        <v>0</v>
      </c>
    </row>
    <row r="67" spans="2:12" x14ac:dyDescent="0.3">
      <c r="B67" s="409">
        <f>+'4. Choix des F.A'!F66</f>
        <v>0</v>
      </c>
      <c r="C67" s="252">
        <f>+'FA supp 1'!$C$12</f>
        <v>0</v>
      </c>
      <c r="D67" s="189">
        <f>+'FA supp 1'!$C$13</f>
        <v>0</v>
      </c>
      <c r="E67" s="189">
        <f>+'FA supp 1'!$C$15</f>
        <v>0</v>
      </c>
      <c r="F67" s="189">
        <f>+'FA supp 1'!$C$16</f>
        <v>0</v>
      </c>
      <c r="G67" s="189">
        <f>+'FA supp 1'!$C$19</f>
        <v>0</v>
      </c>
      <c r="H67" s="190">
        <f>+'FA supp 1'!$C$20</f>
        <v>0</v>
      </c>
      <c r="I67" s="226">
        <f>+'FA supp 1'!$AN$51</f>
        <v>0</v>
      </c>
      <c r="J67" s="227">
        <f>+'FA supp 1'!AQ51</f>
        <v>0</v>
      </c>
      <c r="K67" s="228">
        <f t="shared" si="0"/>
        <v>0</v>
      </c>
      <c r="L67" s="253">
        <f t="shared" si="1"/>
        <v>0</v>
      </c>
    </row>
    <row r="68" spans="2:12" x14ac:dyDescent="0.3">
      <c r="B68" s="409">
        <f>+'4. Choix des F.A'!F67</f>
        <v>0</v>
      </c>
      <c r="C68" s="252">
        <f>+'FA supp 2'!$C$12</f>
        <v>0</v>
      </c>
      <c r="D68" s="189">
        <f>+'FA supp 2'!$C$13</f>
        <v>0</v>
      </c>
      <c r="E68" s="189">
        <f>+'FA supp 2'!$C$15</f>
        <v>0</v>
      </c>
      <c r="F68" s="189">
        <f>+'FA supp 2'!$C$16</f>
        <v>0</v>
      </c>
      <c r="G68" s="189">
        <f>+'FA supp 2'!$C$19</f>
        <v>0</v>
      </c>
      <c r="H68" s="190">
        <f>+'FA supp 2'!$C$20</f>
        <v>0</v>
      </c>
      <c r="I68" s="226">
        <f>+'FA supp 2'!$AN$51</f>
        <v>0</v>
      </c>
      <c r="J68" s="227">
        <f>+'FA supp 2'!$AQ$51</f>
        <v>0</v>
      </c>
      <c r="K68" s="228">
        <f t="shared" si="0"/>
        <v>0</v>
      </c>
      <c r="L68" s="253">
        <f t="shared" si="1"/>
        <v>0</v>
      </c>
    </row>
    <row r="69" spans="2:12" x14ac:dyDescent="0.3">
      <c r="B69" s="409">
        <f>+'4. Choix des F.A'!F68</f>
        <v>0</v>
      </c>
      <c r="C69" s="254">
        <f>+'FA supp 3'!$C$12</f>
        <v>0</v>
      </c>
      <c r="D69" s="255">
        <f>+'FA supp 3'!$C$13</f>
        <v>0</v>
      </c>
      <c r="E69" s="255">
        <f>+'FA supp 3'!$C$15</f>
        <v>0</v>
      </c>
      <c r="F69" s="255">
        <f>+'FA supp 3'!$C$16</f>
        <v>0</v>
      </c>
      <c r="G69" s="255">
        <f>+'FA supp 3'!$C$19</f>
        <v>0</v>
      </c>
      <c r="H69" s="256">
        <f>+'FA supp 3'!$C$20</f>
        <v>0</v>
      </c>
      <c r="I69" s="257">
        <f>+'FA supp 3'!$AN$51</f>
        <v>0</v>
      </c>
      <c r="J69" s="258">
        <f>+'FA supp 3'!$AQ$51</f>
        <v>0</v>
      </c>
      <c r="K69" s="259">
        <f t="shared" si="0"/>
        <v>0</v>
      </c>
      <c r="L69" s="260">
        <f t="shared" si="1"/>
        <v>0</v>
      </c>
    </row>
    <row r="70" spans="2:12" x14ac:dyDescent="0.3">
      <c r="B70" s="409">
        <f>+'4. Choix des F.A'!F69</f>
        <v>0</v>
      </c>
    </row>
  </sheetData>
  <mergeCells count="8">
    <mergeCell ref="I16:L16"/>
    <mergeCell ref="I18:L18"/>
    <mergeCell ref="A1:V1"/>
    <mergeCell ref="Q9:R9"/>
    <mergeCell ref="K10:L10"/>
    <mergeCell ref="Q10:R10"/>
    <mergeCell ref="K11:L11"/>
    <mergeCell ref="Q11:R1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431B7-6907-4BE1-8190-7EC7C1C97743}">
  <sheetPr>
    <tabColor rgb="FFFFFF00"/>
    <pageSetUpPr fitToPage="1"/>
  </sheetPr>
  <dimension ref="A1:AU75"/>
  <sheetViews>
    <sheetView workbookViewId="0">
      <selection sqref="A1:XFD14"/>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86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87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88</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89</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D43:E43"/>
    <mergeCell ref="B44:C44"/>
    <mergeCell ref="D44:E44"/>
    <mergeCell ref="B45:C45"/>
    <mergeCell ref="D45:E45"/>
    <mergeCell ref="A46:A50"/>
    <mergeCell ref="B46:C46"/>
    <mergeCell ref="D46:E46"/>
    <mergeCell ref="B47:C47"/>
    <mergeCell ref="D47:E47"/>
    <mergeCell ref="A51:E51"/>
    <mergeCell ref="A52:E52"/>
    <mergeCell ref="A53:E53"/>
    <mergeCell ref="A54:E54"/>
    <mergeCell ref="B48:C48"/>
    <mergeCell ref="D48:E48"/>
    <mergeCell ref="B49:C49"/>
    <mergeCell ref="D49:E49"/>
    <mergeCell ref="B50:C50"/>
    <mergeCell ref="D50:E50"/>
    <mergeCell ref="L59:Q59"/>
    <mergeCell ref="A60:B64"/>
    <mergeCell ref="C60:C64"/>
    <mergeCell ref="E60:K60"/>
    <mergeCell ref="L60:R60"/>
    <mergeCell ref="E61:K61"/>
    <mergeCell ref="L61:R61"/>
    <mergeCell ref="E62:K62"/>
    <mergeCell ref="L62:R62"/>
    <mergeCell ref="E63:K63"/>
    <mergeCell ref="L63:R63"/>
    <mergeCell ref="E64:K64"/>
    <mergeCell ref="L64:R64"/>
    <mergeCell ref="AA74:AA75"/>
    <mergeCell ref="C75:K75"/>
    <mergeCell ref="L67:R67"/>
    <mergeCell ref="E68:K68"/>
    <mergeCell ref="L68:R68"/>
    <mergeCell ref="E69:K69"/>
    <mergeCell ref="L69:R69"/>
    <mergeCell ref="L73:R73"/>
    <mergeCell ref="A65:B69"/>
    <mergeCell ref="C65:C69"/>
    <mergeCell ref="E65:K65"/>
    <mergeCell ref="L65:R65"/>
    <mergeCell ref="E66:K66"/>
    <mergeCell ref="L66:R66"/>
    <mergeCell ref="E67:K67"/>
    <mergeCell ref="A74:A75"/>
    <mergeCell ref="C74:K74"/>
  </mergeCells>
  <dataValidations count="1">
    <dataValidation showInputMessage="1" showErrorMessage="1" sqref="L16 C16 R16:Y16 C20:C21" xr:uid="{63A0D4A7-8644-4954-B6EC-20C8B605A40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42BFD-0E25-40B3-891E-A93D66DBCF95}">
  <sheetPr>
    <tabColor rgb="FFFFFF00"/>
    <pageSetUpPr fitToPage="1"/>
  </sheetPr>
  <dimension ref="A1:AU75"/>
  <sheetViews>
    <sheetView workbookViewId="0">
      <selection sqref="A1:XFD14"/>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86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87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90</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677" t="s">
        <v>89</v>
      </c>
      <c r="D20" s="677"/>
      <c r="E20" s="677"/>
      <c r="F20" s="677"/>
      <c r="G20" s="677"/>
      <c r="H20" s="677"/>
      <c r="I20" s="677"/>
      <c r="J20" s="677"/>
      <c r="K20" s="678"/>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0CB80921-8638-43D9-9778-523265D5DE8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45A5-D486-4273-9987-5B82E559907D}">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86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87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92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93</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7B0CBF0-D21C-4CA6-ADEF-9A48F0056A1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00815-E76E-4D73-ABFD-2907FCF89345}">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95</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96</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97</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D9109C85-7B7B-443A-B050-C66244F130EF}"/>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D15D0-F0BD-428C-A8F5-FE5FF6C5EDF3}">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95</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98</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99</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8AE36598-0D7F-4162-9FAE-9EF816222B4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CAB44-AB2E-4554-AD24-6CBB546DBB14}">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95</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100</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29" t="s">
        <v>101</v>
      </c>
      <c r="D20" s="730"/>
      <c r="E20" s="730"/>
      <c r="F20" s="730"/>
      <c r="G20" s="730"/>
      <c r="H20" s="730"/>
      <c r="I20" s="730"/>
      <c r="J20" s="730"/>
      <c r="K20" s="73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F8A62EF-A741-4803-81CD-F8CE86E503B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007C2-E214-4384-AA90-29617336F5E4}">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95</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102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103</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904182F7-C02F-4171-8A18-FDC3521CAC46}"/>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3FC23-108B-4EE6-B173-3E1DC0F81F3E}">
  <sheetPr>
    <tabColor rgb="FFFFFF00"/>
    <pageSetUpPr fitToPage="1"/>
  </sheetPr>
  <dimension ref="A1:AU75"/>
  <sheetViews>
    <sheetView workbookViewId="0">
      <selection sqref="A1:XFD14"/>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95</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104</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105</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2CF5B498-5513-49D0-9B92-5FB24F0A7651}"/>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0D1B5-C1A9-48C7-9DE7-90A50BB0465E}">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107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108</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109</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12A668D5-3E45-4358-9199-B1E66B69816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2BBA5-C62B-4F96-B96D-0F1DD80B0778}">
  <sheetPr>
    <tabColor rgb="FF002060"/>
  </sheetPr>
  <dimension ref="A2:O79"/>
  <sheetViews>
    <sheetView showGridLines="0" workbookViewId="0">
      <selection activeCell="E71" sqref="E71:F72"/>
    </sheetView>
  </sheetViews>
  <sheetFormatPr baseColWidth="10" defaultColWidth="11.44140625" defaultRowHeight="14.4" x14ac:dyDescent="0.3"/>
  <cols>
    <col min="1" max="1" width="4.33203125" customWidth="1"/>
    <col min="2" max="2" width="30.44140625" customWidth="1"/>
    <col min="3" max="3" width="15.44140625" customWidth="1"/>
    <col min="4" max="4" width="24" customWidth="1"/>
    <col min="5" max="5" width="18.33203125" bestFit="1" customWidth="1"/>
    <col min="6" max="6" width="11.6640625" customWidth="1"/>
    <col min="7" max="7" width="18" customWidth="1"/>
    <col min="8" max="8" width="17.6640625" customWidth="1"/>
    <col min="9" max="9" width="18.109375" customWidth="1"/>
    <col min="11" max="11" width="6.5546875" customWidth="1"/>
  </cols>
  <sheetData>
    <row r="2" spans="1:15" ht="21" x14ac:dyDescent="0.4">
      <c r="B2" s="270" t="s">
        <v>2</v>
      </c>
      <c r="C2" s="271"/>
      <c r="D2" s="272"/>
      <c r="E2" s="271"/>
      <c r="F2" s="271"/>
      <c r="G2" s="271"/>
      <c r="H2" s="271"/>
      <c r="I2" s="273"/>
      <c r="J2" s="273"/>
      <c r="K2" s="273"/>
      <c r="L2" s="273"/>
      <c r="M2" s="273"/>
      <c r="N2" s="273"/>
      <c r="O2" s="273"/>
    </row>
    <row r="4" spans="1:15" ht="21" x14ac:dyDescent="0.4">
      <c r="A4" s="274"/>
      <c r="B4" s="275" t="s">
        <v>3</v>
      </c>
      <c r="C4" s="37"/>
      <c r="D4" s="30"/>
      <c r="E4" s="3"/>
    </row>
    <row r="5" spans="1:15" ht="15.6" x14ac:dyDescent="0.3">
      <c r="A5" s="276"/>
      <c r="B5" s="277" t="s">
        <v>4</v>
      </c>
      <c r="C5" s="484" t="s">
        <v>5</v>
      </c>
      <c r="D5" s="485"/>
      <c r="E5" s="484" t="s">
        <v>6</v>
      </c>
      <c r="F5" s="485"/>
      <c r="G5" s="278" t="s">
        <v>7</v>
      </c>
    </row>
    <row r="6" spans="1:15" ht="15.6" x14ac:dyDescent="0.3">
      <c r="A6" s="279"/>
      <c r="B6" s="280"/>
      <c r="C6" s="480"/>
      <c r="D6" s="481"/>
      <c r="E6" s="482"/>
      <c r="F6" s="483"/>
      <c r="G6" s="281"/>
    </row>
    <row r="9" spans="1:15" ht="21" x14ac:dyDescent="0.4">
      <c r="A9" s="274"/>
      <c r="B9" s="275" t="s">
        <v>8</v>
      </c>
      <c r="C9" s="37"/>
      <c r="D9" s="30"/>
      <c r="E9" s="3"/>
    </row>
    <row r="10" spans="1:15" ht="15.6" x14ac:dyDescent="0.3">
      <c r="A10" s="276"/>
      <c r="B10" s="277" t="s">
        <v>4</v>
      </c>
      <c r="C10" s="484" t="s">
        <v>5</v>
      </c>
      <c r="D10" s="485"/>
      <c r="E10" s="484" t="s">
        <v>6</v>
      </c>
      <c r="F10" s="485"/>
      <c r="G10" s="278" t="s">
        <v>7</v>
      </c>
    </row>
    <row r="11" spans="1:15" ht="15.6" x14ac:dyDescent="0.3">
      <c r="A11" s="279"/>
      <c r="B11" s="280"/>
      <c r="C11" s="480"/>
      <c r="D11" s="481"/>
      <c r="E11" s="482"/>
      <c r="F11" s="483"/>
      <c r="G11" s="281"/>
    </row>
    <row r="13" spans="1:15" ht="23.4" customHeight="1" x14ac:dyDescent="0.3">
      <c r="B13" s="282" t="s">
        <v>9</v>
      </c>
      <c r="C13" s="282"/>
      <c r="D13" s="282"/>
      <c r="E13" s="282"/>
      <c r="F13" s="282"/>
      <c r="G13" s="282"/>
      <c r="H13" s="282"/>
      <c r="I13" s="282"/>
    </row>
    <row r="16" spans="1:15" ht="19.5" customHeight="1" x14ac:dyDescent="0.4">
      <c r="A16" s="283"/>
      <c r="B16" s="192" t="s">
        <v>10</v>
      </c>
      <c r="H16" s="284"/>
      <c r="I16" s="285"/>
      <c r="J16" s="285"/>
      <c r="K16" s="285"/>
      <c r="L16" s="285"/>
      <c r="M16" s="285"/>
      <c r="N16" s="285"/>
      <c r="O16" s="285"/>
    </row>
    <row r="17" spans="1:15" ht="15.6" customHeight="1" x14ac:dyDescent="0.3">
      <c r="A17" s="283"/>
      <c r="B17" s="286"/>
      <c r="H17" s="284"/>
      <c r="I17" s="287"/>
      <c r="J17" s="288"/>
      <c r="K17" s="285"/>
      <c r="L17" s="475" t="s">
        <v>11</v>
      </c>
      <c r="M17" s="475"/>
      <c r="N17" s="475"/>
      <c r="O17" s="475"/>
    </row>
    <row r="18" spans="1:15" ht="15.6" customHeight="1" x14ac:dyDescent="0.3">
      <c r="A18" s="283"/>
      <c r="C18" s="289"/>
      <c r="D18" s="289"/>
      <c r="E18" s="462">
        <v>2023</v>
      </c>
      <c r="F18" s="476"/>
      <c r="G18" s="462">
        <v>2024</v>
      </c>
      <c r="H18" s="476"/>
      <c r="I18" s="462">
        <v>2025</v>
      </c>
      <c r="J18" s="463"/>
      <c r="L18" s="462" t="s">
        <v>12</v>
      </c>
      <c r="M18" s="463"/>
      <c r="N18" s="462" t="s">
        <v>13</v>
      </c>
      <c r="O18" s="463"/>
    </row>
    <row r="19" spans="1:15" ht="15.6" customHeight="1" x14ac:dyDescent="0.3">
      <c r="A19" s="283"/>
      <c r="B19" s="290"/>
      <c r="C19" s="289"/>
      <c r="D19" s="289"/>
      <c r="E19" s="471" t="s">
        <v>14</v>
      </c>
      <c r="F19" s="466" t="s">
        <v>15</v>
      </c>
      <c r="G19" s="471" t="s">
        <v>14</v>
      </c>
      <c r="H19" s="466" t="s">
        <v>15</v>
      </c>
      <c r="I19" s="471" t="s">
        <v>14</v>
      </c>
      <c r="J19" s="443" t="s">
        <v>15</v>
      </c>
      <c r="L19" s="471" t="s">
        <v>16</v>
      </c>
      <c r="M19" s="466" t="s">
        <v>17</v>
      </c>
      <c r="N19" s="471" t="s">
        <v>16</v>
      </c>
      <c r="O19" s="443" t="s">
        <v>17</v>
      </c>
    </row>
    <row r="20" spans="1:15" ht="17.399999999999999" customHeight="1" x14ac:dyDescent="0.3">
      <c r="A20" s="283"/>
      <c r="B20" s="477" t="s">
        <v>18</v>
      </c>
      <c r="C20" s="478"/>
      <c r="D20" s="479"/>
      <c r="E20" s="472"/>
      <c r="F20" s="467"/>
      <c r="G20" s="472"/>
      <c r="H20" s="467"/>
      <c r="I20" s="472"/>
      <c r="J20" s="444"/>
      <c r="L20" s="472"/>
      <c r="M20" s="467"/>
      <c r="N20" s="472"/>
      <c r="O20" s="444"/>
    </row>
    <row r="21" spans="1:15" ht="20.100000000000001" customHeight="1" x14ac:dyDescent="0.3">
      <c r="A21" s="283"/>
      <c r="B21" s="454" t="s">
        <v>19</v>
      </c>
      <c r="C21" s="291" t="s">
        <v>20</v>
      </c>
      <c r="D21" s="292"/>
      <c r="E21" s="293"/>
      <c r="F21" s="294" t="str">
        <f>+IFERROR(E21/E24,"-")</f>
        <v>-</v>
      </c>
      <c r="G21" s="295"/>
      <c r="H21" s="294" t="str">
        <f>+IFERROR(G21/G24,"-")</f>
        <v>-</v>
      </c>
      <c r="I21" s="295"/>
      <c r="J21" s="296" t="str">
        <f>+IFERROR(I21/I24,"-")</f>
        <v>-</v>
      </c>
      <c r="L21" s="295">
        <f>+G21-E21</f>
        <v>0</v>
      </c>
      <c r="M21" s="294" t="str">
        <f>+IFERROR(L21/E21,"-")</f>
        <v>-</v>
      </c>
      <c r="N21" s="295">
        <f>+I21-G21</f>
        <v>0</v>
      </c>
      <c r="O21" s="296" t="str">
        <f>+IFERROR(N21/G21,"-")</f>
        <v>-</v>
      </c>
    </row>
    <row r="22" spans="1:15" ht="20.100000000000001" customHeight="1" x14ac:dyDescent="0.3">
      <c r="A22" s="283"/>
      <c r="B22" s="455"/>
      <c r="C22" s="291" t="s">
        <v>21</v>
      </c>
      <c r="D22" s="292"/>
      <c r="E22" s="293"/>
      <c r="F22" s="294" t="str">
        <f>+IFERROR(E22/E24,"-")</f>
        <v>-</v>
      </c>
      <c r="G22" s="295"/>
      <c r="H22" s="294" t="str">
        <f>+IFERROR(G22/G24,"-")</f>
        <v>-</v>
      </c>
      <c r="I22" s="295"/>
      <c r="J22" s="296" t="str">
        <f>+IFERROR(I22/I24,"-")</f>
        <v>-</v>
      </c>
      <c r="L22" s="295">
        <f t="shared" ref="L22:L28" si="0">+G22-E22</f>
        <v>0</v>
      </c>
      <c r="M22" s="294" t="str">
        <f t="shared" ref="M22:M28" si="1">+IFERROR(L22/E22,"-")</f>
        <v>-</v>
      </c>
      <c r="N22" s="295">
        <f t="shared" ref="N22:N28" si="2">+I22-G22</f>
        <v>0</v>
      </c>
      <c r="O22" s="296" t="str">
        <f t="shared" ref="O22:O28" si="3">+IFERROR(N22/G22,"-")</f>
        <v>-</v>
      </c>
    </row>
    <row r="23" spans="1:15" ht="20.100000000000001" customHeight="1" x14ac:dyDescent="0.3">
      <c r="A23" s="283"/>
      <c r="B23" s="455"/>
      <c r="C23" s="291" t="s">
        <v>22</v>
      </c>
      <c r="D23" s="292"/>
      <c r="E23" s="297"/>
      <c r="F23" s="294" t="str">
        <f>+IFERROR(E23/E24,"-")</f>
        <v>-</v>
      </c>
      <c r="G23" s="298"/>
      <c r="H23" s="294" t="str">
        <f>+IFERROR(G23/G24,"-")</f>
        <v>-</v>
      </c>
      <c r="I23" s="298"/>
      <c r="J23" s="296" t="str">
        <f>+IFERROR(I23/I24,"-")</f>
        <v>-</v>
      </c>
      <c r="L23" s="298">
        <f t="shared" si="0"/>
        <v>0</v>
      </c>
      <c r="M23" s="294" t="str">
        <f t="shared" si="1"/>
        <v>-</v>
      </c>
      <c r="N23" s="298">
        <f t="shared" si="2"/>
        <v>0</v>
      </c>
      <c r="O23" s="296" t="str">
        <f t="shared" si="3"/>
        <v>-</v>
      </c>
    </row>
    <row r="24" spans="1:15" ht="20.100000000000001" customHeight="1" x14ac:dyDescent="0.3">
      <c r="A24" s="283"/>
      <c r="B24" s="456"/>
      <c r="C24" s="299" t="s">
        <v>23</v>
      </c>
      <c r="D24" s="300"/>
      <c r="E24" s="301">
        <f>+SUM(E21:E23)</f>
        <v>0</v>
      </c>
      <c r="F24" s="302" t="str">
        <f>+IFERROR(E24/E28,"-")</f>
        <v>-</v>
      </c>
      <c r="G24" s="301">
        <f>SUM(G21:G23)</f>
        <v>0</v>
      </c>
      <c r="H24" s="302" t="str">
        <f>+IFERROR(G24/G28,"-")</f>
        <v>-</v>
      </c>
      <c r="I24" s="301">
        <f>SUM(I21:I23)</f>
        <v>0</v>
      </c>
      <c r="J24" s="303" t="str">
        <f>+IFERROR(I24/I28,"-")</f>
        <v>-</v>
      </c>
      <c r="L24" s="301">
        <f t="shared" si="0"/>
        <v>0</v>
      </c>
      <c r="M24" s="302" t="str">
        <f t="shared" si="1"/>
        <v>-</v>
      </c>
      <c r="N24" s="301">
        <f t="shared" si="2"/>
        <v>0</v>
      </c>
      <c r="O24" s="303" t="str">
        <f t="shared" si="3"/>
        <v>-</v>
      </c>
    </row>
    <row r="25" spans="1:15" ht="20.100000000000001" customHeight="1" x14ac:dyDescent="0.3">
      <c r="A25" s="283"/>
      <c r="B25" s="459" t="s">
        <v>24</v>
      </c>
      <c r="C25" s="304" t="s">
        <v>25</v>
      </c>
      <c r="D25" s="305"/>
      <c r="E25" s="298"/>
      <c r="F25" s="306" t="str">
        <f>+IFERROR(E25/E27,"-")</f>
        <v>-</v>
      </c>
      <c r="G25" s="298"/>
      <c r="H25" s="306" t="str">
        <f>+IFERROR(G25/G27,"-")</f>
        <v>-</v>
      </c>
      <c r="I25" s="298"/>
      <c r="J25" s="307" t="str">
        <f>+IFERROR(I25/I27,"-")</f>
        <v>-</v>
      </c>
      <c r="L25" s="298">
        <f t="shared" si="0"/>
        <v>0</v>
      </c>
      <c r="M25" s="306" t="str">
        <f t="shared" si="1"/>
        <v>-</v>
      </c>
      <c r="N25" s="298">
        <f t="shared" si="2"/>
        <v>0</v>
      </c>
      <c r="O25" s="307" t="str">
        <f t="shared" si="3"/>
        <v>-</v>
      </c>
    </row>
    <row r="26" spans="1:15" ht="20.100000000000001" customHeight="1" x14ac:dyDescent="0.3">
      <c r="A26" s="283"/>
      <c r="B26" s="460"/>
      <c r="C26" s="304" t="s">
        <v>26</v>
      </c>
      <c r="D26" s="292"/>
      <c r="E26" s="298"/>
      <c r="F26" s="306" t="str">
        <f>+IFERROR(E26/E27,"-")</f>
        <v>-</v>
      </c>
      <c r="G26" s="298"/>
      <c r="H26" s="306" t="str">
        <f>+IFERROR(G26/G27,"-")</f>
        <v>-</v>
      </c>
      <c r="I26" s="298"/>
      <c r="J26" s="307" t="str">
        <f>+IFERROR(I26/I27,"-")</f>
        <v>-</v>
      </c>
      <c r="L26" s="298">
        <f t="shared" si="0"/>
        <v>0</v>
      </c>
      <c r="M26" s="306" t="str">
        <f t="shared" si="1"/>
        <v>-</v>
      </c>
      <c r="N26" s="298">
        <f t="shared" si="2"/>
        <v>0</v>
      </c>
      <c r="O26" s="307" t="str">
        <f t="shared" si="3"/>
        <v>-</v>
      </c>
    </row>
    <row r="27" spans="1:15" ht="20.100000000000001" customHeight="1" thickBot="1" x14ac:dyDescent="0.35">
      <c r="A27" s="283"/>
      <c r="B27" s="461"/>
      <c r="C27" s="308" t="s">
        <v>23</v>
      </c>
      <c r="D27" s="309"/>
      <c r="E27" s="310">
        <f>+SUM(E25:E26)</f>
        <v>0</v>
      </c>
      <c r="F27" s="302" t="str">
        <f>+IFERROR(E27/E28,"-")</f>
        <v>-</v>
      </c>
      <c r="G27" s="310"/>
      <c r="H27" s="302" t="str">
        <f>+IFERROR(G27/G28,"-")</f>
        <v>-</v>
      </c>
      <c r="I27" s="310">
        <f>SUM(I25:I26)</f>
        <v>0</v>
      </c>
      <c r="J27" s="303" t="str">
        <f>+IFERROR(I27/I28,"-")</f>
        <v>-</v>
      </c>
      <c r="L27" s="310">
        <f t="shared" si="0"/>
        <v>0</v>
      </c>
      <c r="M27" s="302" t="str">
        <f t="shared" si="1"/>
        <v>-</v>
      </c>
      <c r="N27" s="310">
        <f t="shared" si="2"/>
        <v>0</v>
      </c>
      <c r="O27" s="303" t="str">
        <f t="shared" si="3"/>
        <v>-</v>
      </c>
    </row>
    <row r="28" spans="1:15" ht="15" customHeight="1" thickTop="1" x14ac:dyDescent="0.3">
      <c r="A28" s="283"/>
      <c r="B28" s="311" t="s">
        <v>27</v>
      </c>
      <c r="C28" s="312"/>
      <c r="D28" s="313"/>
      <c r="E28" s="314">
        <f>+E24+E27</f>
        <v>0</v>
      </c>
      <c r="F28" s="315" t="str">
        <f>+IFERROR(E28/#REF!,"-")</f>
        <v>-</v>
      </c>
      <c r="G28" s="314">
        <f>G24+G27</f>
        <v>0</v>
      </c>
      <c r="H28" s="315" t="str">
        <f>+IFERROR(G28/#REF!,"-")</f>
        <v>-</v>
      </c>
      <c r="I28" s="314">
        <f>I24+I27</f>
        <v>0</v>
      </c>
      <c r="J28" s="316" t="str">
        <f>+IFERROR(I28/#REF!,"-")</f>
        <v>-</v>
      </c>
      <c r="L28" s="314">
        <f t="shared" si="0"/>
        <v>0</v>
      </c>
      <c r="M28" s="315" t="str">
        <f t="shared" si="1"/>
        <v>-</v>
      </c>
      <c r="N28" s="314">
        <f t="shared" si="2"/>
        <v>0</v>
      </c>
      <c r="O28" s="316" t="str">
        <f t="shared" si="3"/>
        <v>-</v>
      </c>
    </row>
    <row r="29" spans="1:15" ht="12" customHeight="1" x14ac:dyDescent="0.3">
      <c r="E29" s="317"/>
      <c r="F29" s="318"/>
      <c r="G29" s="317"/>
      <c r="H29" s="318"/>
      <c r="I29" s="317"/>
      <c r="J29" s="318"/>
      <c r="L29" s="318"/>
      <c r="M29" s="318"/>
      <c r="N29" s="318"/>
      <c r="O29" s="318"/>
    </row>
    <row r="30" spans="1:15" ht="20.100000000000001" customHeight="1" x14ac:dyDescent="0.3">
      <c r="C30" s="319"/>
      <c r="D30" s="290"/>
      <c r="E30" s="320"/>
      <c r="F30" s="321"/>
      <c r="G30" s="320"/>
      <c r="H30" s="321"/>
      <c r="I30" s="322"/>
      <c r="J30" s="321"/>
      <c r="L30" s="318"/>
      <c r="M30" s="318"/>
      <c r="N30" s="318"/>
      <c r="O30" s="318"/>
    </row>
    <row r="31" spans="1:15" ht="20.100000000000001" customHeight="1" x14ac:dyDescent="0.3">
      <c r="C31" s="323"/>
      <c r="D31" s="290"/>
      <c r="E31" s="320"/>
      <c r="F31" s="321"/>
      <c r="G31" s="320"/>
      <c r="H31" s="321"/>
      <c r="I31" s="320"/>
      <c r="J31" s="321"/>
      <c r="L31" s="318"/>
      <c r="M31" s="318"/>
      <c r="N31" s="318"/>
      <c r="O31" s="318"/>
    </row>
    <row r="32" spans="1:15" ht="20.100000000000001" customHeight="1" x14ac:dyDescent="0.4">
      <c r="A32" s="283"/>
      <c r="B32" s="192" t="s">
        <v>28</v>
      </c>
      <c r="C32" s="323"/>
      <c r="D32" s="290"/>
      <c r="H32" s="284"/>
      <c r="I32" s="287"/>
      <c r="J32" s="288"/>
      <c r="K32" s="285"/>
      <c r="L32" s="475" t="s">
        <v>11</v>
      </c>
      <c r="M32" s="475"/>
      <c r="N32" s="475"/>
      <c r="O32" s="475"/>
    </row>
    <row r="33" spans="1:15" ht="20.100000000000001" customHeight="1" x14ac:dyDescent="0.3">
      <c r="A33" s="283"/>
      <c r="E33" s="462">
        <v>2023</v>
      </c>
      <c r="F33" s="476"/>
      <c r="G33" s="462">
        <v>2024</v>
      </c>
      <c r="H33" s="476"/>
      <c r="I33" s="462">
        <v>2025</v>
      </c>
      <c r="J33" s="463"/>
      <c r="L33" s="462" t="s">
        <v>12</v>
      </c>
      <c r="M33" s="463"/>
      <c r="N33" s="462" t="s">
        <v>13</v>
      </c>
      <c r="O33" s="463"/>
    </row>
    <row r="34" spans="1:15" x14ac:dyDescent="0.3">
      <c r="A34" s="283"/>
      <c r="E34" s="471" t="s">
        <v>14</v>
      </c>
      <c r="F34" s="466" t="s">
        <v>15</v>
      </c>
      <c r="G34" s="471" t="s">
        <v>14</v>
      </c>
      <c r="H34" s="466" t="s">
        <v>15</v>
      </c>
      <c r="I34" s="471" t="s">
        <v>14</v>
      </c>
      <c r="J34" s="443" t="s">
        <v>15</v>
      </c>
      <c r="L34" s="471" t="s">
        <v>16</v>
      </c>
      <c r="M34" s="466" t="s">
        <v>17</v>
      </c>
      <c r="N34" s="471" t="s">
        <v>16</v>
      </c>
      <c r="O34" s="443" t="s">
        <v>17</v>
      </c>
    </row>
    <row r="35" spans="1:15" ht="14.4" customHeight="1" x14ac:dyDescent="0.3">
      <c r="A35" s="283"/>
      <c r="B35" s="468" t="s">
        <v>28</v>
      </c>
      <c r="C35" s="469"/>
      <c r="D35" s="470"/>
      <c r="E35" s="472"/>
      <c r="F35" s="467"/>
      <c r="G35" s="472"/>
      <c r="H35" s="467"/>
      <c r="I35" s="472"/>
      <c r="J35" s="444"/>
      <c r="L35" s="472"/>
      <c r="M35" s="467"/>
      <c r="N35" s="472"/>
      <c r="O35" s="444"/>
    </row>
    <row r="36" spans="1:15" x14ac:dyDescent="0.3">
      <c r="A36" s="283"/>
      <c r="B36" s="324" t="s">
        <v>29</v>
      </c>
      <c r="C36" s="324"/>
      <c r="D36" s="324"/>
      <c r="E36" s="325"/>
      <c r="F36" s="326" t="str">
        <f>+IFERROR(E36/E39,"-")</f>
        <v>-</v>
      </c>
      <c r="G36" s="325"/>
      <c r="H36" s="326" t="str">
        <f>+IFERROR(G36/G39,"-")</f>
        <v>-</v>
      </c>
      <c r="I36" s="325"/>
      <c r="J36" s="327" t="str">
        <f>+IFERROR(I36/I39,"-")</f>
        <v>-</v>
      </c>
      <c r="L36" s="328">
        <f>+G36-E36</f>
        <v>0</v>
      </c>
      <c r="M36" s="329" t="str">
        <f>+IFERROR(L36/E36,"-")</f>
        <v>-</v>
      </c>
      <c r="N36" s="330">
        <f>+I36-G36</f>
        <v>0</v>
      </c>
      <c r="O36" s="331" t="str">
        <f>+IFERROR(N36/G36,"-")</f>
        <v>-</v>
      </c>
    </row>
    <row r="37" spans="1:15" x14ac:dyDescent="0.3">
      <c r="A37" s="283"/>
      <c r="B37" s="324" t="s">
        <v>30</v>
      </c>
      <c r="C37" s="324"/>
      <c r="D37" s="324"/>
      <c r="E37" s="325"/>
      <c r="F37" s="326" t="str">
        <f>+IFERROR(E37/E39,"-")</f>
        <v>-</v>
      </c>
      <c r="G37" s="325"/>
      <c r="H37" s="326" t="str">
        <f>+IFERROR(G37/G39,"-")</f>
        <v>-</v>
      </c>
      <c r="I37" s="325"/>
      <c r="J37" s="327" t="str">
        <f>+IFERROR(I37/I39,"-")</f>
        <v>-</v>
      </c>
      <c r="L37" s="328">
        <f t="shared" ref="L37:L39" si="4">+G37-E37</f>
        <v>0</v>
      </c>
      <c r="M37" s="329" t="str">
        <f t="shared" ref="M37:M39" si="5">+IFERROR(L37/E37,"-")</f>
        <v>-</v>
      </c>
      <c r="N37" s="330">
        <f t="shared" ref="N37:N39" si="6">+I37-G37</f>
        <v>0</v>
      </c>
      <c r="O37" s="331" t="str">
        <f t="shared" ref="O37:O39" si="7">+IFERROR(N37/G37,"-")</f>
        <v>-</v>
      </c>
    </row>
    <row r="38" spans="1:15" ht="15" thickBot="1" x14ac:dyDescent="0.35">
      <c r="A38" s="283"/>
      <c r="B38" s="324" t="s">
        <v>31</v>
      </c>
      <c r="C38" s="324"/>
      <c r="D38" s="324"/>
      <c r="E38" s="332"/>
      <c r="F38" s="333" t="str">
        <f>+IFERROR(E38/E39,"-")</f>
        <v>-</v>
      </c>
      <c r="G38" s="332"/>
      <c r="H38" s="333" t="str">
        <f>+IFERROR(G38/G39,"-")</f>
        <v>-</v>
      </c>
      <c r="I38" s="332"/>
      <c r="J38" s="334" t="str">
        <f>+IFERROR(I38/I39,"-")</f>
        <v>-</v>
      </c>
      <c r="L38" s="328">
        <f t="shared" si="4"/>
        <v>0</v>
      </c>
      <c r="M38" s="329" t="str">
        <f t="shared" si="5"/>
        <v>-</v>
      </c>
      <c r="N38" s="330">
        <f t="shared" si="6"/>
        <v>0</v>
      </c>
      <c r="O38" s="331" t="str">
        <f t="shared" si="7"/>
        <v>-</v>
      </c>
    </row>
    <row r="39" spans="1:15" ht="15" thickTop="1" x14ac:dyDescent="0.3">
      <c r="A39" s="283"/>
      <c r="B39" s="335" t="s">
        <v>27</v>
      </c>
      <c r="C39" s="336"/>
      <c r="D39" s="337"/>
      <c r="E39" s="338">
        <f>+SUM(E36:E38)</f>
        <v>0</v>
      </c>
      <c r="F39" s="339" t="str">
        <f>+IFERROR(E39/E39,"-")</f>
        <v>-</v>
      </c>
      <c r="G39" s="338">
        <f>+SUM(G36:G38)</f>
        <v>0</v>
      </c>
      <c r="H39" s="339" t="str">
        <f>+IFERROR(G39/G39,"-")</f>
        <v>-</v>
      </c>
      <c r="I39" s="338">
        <f>+SUM(I36:I38)</f>
        <v>0</v>
      </c>
      <c r="J39" s="340" t="str">
        <f>+IFERROR(I39/I39,"-")</f>
        <v>-</v>
      </c>
      <c r="L39" s="341">
        <f t="shared" si="4"/>
        <v>0</v>
      </c>
      <c r="M39" s="342" t="str">
        <f t="shared" si="5"/>
        <v>-</v>
      </c>
      <c r="N39" s="341">
        <f t="shared" si="6"/>
        <v>0</v>
      </c>
      <c r="O39" s="343" t="str">
        <f t="shared" si="7"/>
        <v>-</v>
      </c>
    </row>
    <row r="40" spans="1:15" x14ac:dyDescent="0.3">
      <c r="D40" s="344" t="s">
        <v>32</v>
      </c>
      <c r="E40" s="345">
        <f>+E28-E39</f>
        <v>0</v>
      </c>
      <c r="F40" s="329"/>
      <c r="G40" s="345">
        <f>+G28-G39</f>
        <v>0</v>
      </c>
      <c r="H40" s="329"/>
      <c r="I40" s="345">
        <f>+I28-I39</f>
        <v>0</v>
      </c>
      <c r="J40" s="329"/>
      <c r="L40" s="330"/>
      <c r="M40" s="330"/>
      <c r="N40" s="330"/>
      <c r="O40" s="330"/>
    </row>
    <row r="41" spans="1:15" x14ac:dyDescent="0.3">
      <c r="D41" s="290"/>
      <c r="E41" s="320"/>
      <c r="F41" s="321"/>
      <c r="G41" s="320"/>
      <c r="H41" s="321"/>
      <c r="I41" s="320"/>
      <c r="J41" s="321"/>
      <c r="L41" s="318"/>
      <c r="M41" s="318"/>
      <c r="N41" s="318"/>
      <c r="O41" s="318"/>
    </row>
    <row r="42" spans="1:15" ht="15.6" x14ac:dyDescent="0.3">
      <c r="C42" s="346" t="s">
        <v>33</v>
      </c>
      <c r="D42" s="347"/>
      <c r="E42" s="348" t="str">
        <f>+IFERROR(SUM(E36:E37)/E39,"-")</f>
        <v>-</v>
      </c>
      <c r="F42" s="329"/>
      <c r="G42" s="348" t="str">
        <f>+IFERROR(SUM(G36:G37)/G39,"-")</f>
        <v>-</v>
      </c>
      <c r="H42" s="329"/>
      <c r="I42" s="348" t="str">
        <f>+IFERROR(SUM(I36:I37)/I39,"-")</f>
        <v>-</v>
      </c>
      <c r="J42" s="330"/>
      <c r="L42" s="330"/>
      <c r="M42" s="330"/>
      <c r="N42" s="330"/>
      <c r="O42" s="330"/>
    </row>
    <row r="43" spans="1:15" x14ac:dyDescent="0.3">
      <c r="E43" s="345"/>
      <c r="F43" s="329"/>
      <c r="G43" s="345"/>
      <c r="H43" s="329"/>
      <c r="I43" s="345"/>
      <c r="J43" s="330"/>
      <c r="L43" s="330"/>
      <c r="M43" s="330"/>
      <c r="N43" s="330"/>
      <c r="O43" s="330"/>
    </row>
    <row r="44" spans="1:15" x14ac:dyDescent="0.3">
      <c r="E44" s="349"/>
      <c r="F44" s="194"/>
      <c r="G44" s="349"/>
      <c r="H44" s="194"/>
      <c r="I44" s="349"/>
      <c r="J44" s="194"/>
      <c r="L44" s="194"/>
      <c r="M44" s="194"/>
      <c r="N44" s="194"/>
      <c r="O44" s="194"/>
    </row>
    <row r="46" spans="1:15" ht="21" x14ac:dyDescent="0.4">
      <c r="A46" s="283"/>
      <c r="B46" s="192" t="s">
        <v>34</v>
      </c>
    </row>
    <row r="47" spans="1:15" x14ac:dyDescent="0.3">
      <c r="A47" s="283"/>
      <c r="B47" s="350"/>
    </row>
    <row r="48" spans="1:15" ht="18" x14ac:dyDescent="0.3">
      <c r="A48" s="283"/>
      <c r="B48" s="351"/>
      <c r="C48" s="289"/>
      <c r="D48" s="289"/>
      <c r="E48" s="473">
        <v>2025</v>
      </c>
      <c r="F48" s="474"/>
    </row>
    <row r="49" spans="1:10" ht="18" x14ac:dyDescent="0.3">
      <c r="A49" s="283"/>
      <c r="B49" s="352"/>
      <c r="C49" s="289"/>
      <c r="D49" s="289"/>
      <c r="E49" s="447" t="s">
        <v>35</v>
      </c>
      <c r="F49" s="449" t="s">
        <v>15</v>
      </c>
    </row>
    <row r="50" spans="1:10" ht="15.6" x14ac:dyDescent="0.3">
      <c r="A50" s="283"/>
      <c r="B50" s="451" t="s">
        <v>36</v>
      </c>
      <c r="C50" s="452"/>
      <c r="D50" s="453"/>
      <c r="E50" s="448"/>
      <c r="F50" s="450"/>
    </row>
    <row r="51" spans="1:10" x14ac:dyDescent="0.3">
      <c r="A51" s="283"/>
      <c r="B51" s="454" t="s">
        <v>20</v>
      </c>
      <c r="C51" s="291" t="s">
        <v>37</v>
      </c>
      <c r="D51" s="292"/>
      <c r="E51" s="353"/>
      <c r="F51" s="354" t="str">
        <f>+IFERROR(E51/E57,"-")</f>
        <v>-</v>
      </c>
    </row>
    <row r="52" spans="1:10" x14ac:dyDescent="0.3">
      <c r="A52" s="283"/>
      <c r="B52" s="455"/>
      <c r="C52" s="291" t="s">
        <v>38</v>
      </c>
      <c r="D52" s="292"/>
      <c r="E52" s="353"/>
      <c r="F52" s="354" t="str">
        <f>+IFERROR(E52/E57,"-")</f>
        <v>-</v>
      </c>
      <c r="G52" s="355"/>
      <c r="J52" s="356"/>
    </row>
    <row r="53" spans="1:10" x14ac:dyDescent="0.3">
      <c r="A53" s="283"/>
      <c r="B53" s="455"/>
      <c r="C53" s="291" t="s">
        <v>39</v>
      </c>
      <c r="D53" s="292"/>
      <c r="E53" s="357"/>
      <c r="F53" s="354" t="str">
        <f>+IFERROR(E53/E57,"-")</f>
        <v>-</v>
      </c>
    </row>
    <row r="54" spans="1:10" x14ac:dyDescent="0.3">
      <c r="A54" s="283"/>
      <c r="B54" s="455"/>
      <c r="C54" s="291" t="s">
        <v>40</v>
      </c>
      <c r="D54" s="292"/>
      <c r="E54" s="357"/>
      <c r="F54" s="354" t="str">
        <f>+IFERROR(E54/E57,"-")</f>
        <v>-</v>
      </c>
      <c r="G54" s="355"/>
      <c r="J54" s="356"/>
    </row>
    <row r="55" spans="1:10" x14ac:dyDescent="0.3">
      <c r="A55" s="283"/>
      <c r="B55" s="455"/>
      <c r="C55" s="291" t="s">
        <v>41</v>
      </c>
      <c r="D55" s="292"/>
      <c r="E55" s="357"/>
      <c r="F55" s="354" t="str">
        <f>+IFERROR(E55/E57,"-")</f>
        <v>-</v>
      </c>
      <c r="G55" s="355"/>
      <c r="J55" s="356"/>
    </row>
    <row r="56" spans="1:10" x14ac:dyDescent="0.3">
      <c r="A56" s="283"/>
      <c r="B56" s="455"/>
      <c r="C56" s="457" t="s">
        <v>42</v>
      </c>
      <c r="D56" s="458"/>
      <c r="E56" s="357"/>
      <c r="F56" s="354" t="str">
        <f>+IFERROR(E56/E57,"-")</f>
        <v>-</v>
      </c>
    </row>
    <row r="57" spans="1:10" x14ac:dyDescent="0.3">
      <c r="A57" s="283"/>
      <c r="B57" s="456"/>
      <c r="C57" s="299" t="s">
        <v>43</v>
      </c>
      <c r="D57" s="300"/>
      <c r="E57" s="358">
        <f>+SUM(E51:E55)</f>
        <v>0</v>
      </c>
      <c r="F57" s="359" t="str">
        <f>+IFERROR(E57/E63,"-")</f>
        <v>-</v>
      </c>
    </row>
    <row r="58" spans="1:10" x14ac:dyDescent="0.3">
      <c r="A58" s="283"/>
      <c r="B58" s="459" t="s">
        <v>44</v>
      </c>
      <c r="C58" s="360" t="s">
        <v>45</v>
      </c>
      <c r="D58" s="292"/>
      <c r="E58" s="357"/>
      <c r="F58" s="361" t="str">
        <f>+IFERROR(E58/E60,"-")</f>
        <v>-</v>
      </c>
      <c r="H58" s="356"/>
    </row>
    <row r="59" spans="1:10" x14ac:dyDescent="0.3">
      <c r="A59" s="283"/>
      <c r="B59" s="460"/>
      <c r="C59" s="360" t="s">
        <v>46</v>
      </c>
      <c r="D59" s="292"/>
      <c r="E59" s="357"/>
      <c r="F59" s="361" t="str">
        <f>+IFERROR(E59/E60,"-")</f>
        <v>-</v>
      </c>
    </row>
    <row r="60" spans="1:10" x14ac:dyDescent="0.3">
      <c r="A60" s="283"/>
      <c r="B60" s="461"/>
      <c r="C60" s="308" t="s">
        <v>23</v>
      </c>
      <c r="D60" s="309"/>
      <c r="E60" s="362">
        <f>+SUM(E58:E59)</f>
        <v>0</v>
      </c>
      <c r="F60" s="359" t="str">
        <f>+IFERROR(E60/E63,"-")</f>
        <v>-</v>
      </c>
    </row>
    <row r="61" spans="1:10" x14ac:dyDescent="0.3">
      <c r="A61" s="283"/>
      <c r="B61" s="363" t="s">
        <v>22</v>
      </c>
      <c r="C61" s="364"/>
      <c r="D61" s="365"/>
      <c r="E61" s="357"/>
      <c r="F61" s="361" t="str">
        <f>+IFERROR(E61/E63,"-")</f>
        <v>-</v>
      </c>
    </row>
    <row r="62" spans="1:10" ht="15" thickBot="1" x14ac:dyDescent="0.35">
      <c r="A62" s="283"/>
      <c r="B62" s="363" t="s">
        <v>41</v>
      </c>
      <c r="C62" s="364"/>
      <c r="D62" s="365"/>
      <c r="E62" s="357"/>
      <c r="F62" s="361" t="str">
        <f>+IFERROR(E62/E63,"-")</f>
        <v>-</v>
      </c>
    </row>
    <row r="63" spans="1:10" ht="15" thickTop="1" x14ac:dyDescent="0.3">
      <c r="A63" s="283"/>
      <c r="B63" s="311" t="s">
        <v>47</v>
      </c>
      <c r="C63" s="312"/>
      <c r="D63" s="313"/>
      <c r="E63" s="314">
        <f>+E57+E60+E61+E62</f>
        <v>0</v>
      </c>
      <c r="F63" s="315" t="str">
        <f>+IFERROR(E63/E63,"-")</f>
        <v>-</v>
      </c>
    </row>
    <row r="65" spans="1:10" x14ac:dyDescent="0.3">
      <c r="B65" t="s">
        <v>48</v>
      </c>
      <c r="F65" s="366" t="str">
        <f>+IFERROR((SUM(E51:E52,E58)/E63),"-")</f>
        <v>-</v>
      </c>
    </row>
    <row r="69" spans="1:10" ht="21" x14ac:dyDescent="0.4">
      <c r="A69" s="283"/>
      <c r="B69" s="192" t="s">
        <v>49</v>
      </c>
      <c r="C69" s="323"/>
      <c r="D69" s="290"/>
    </row>
    <row r="70" spans="1:10" x14ac:dyDescent="0.3">
      <c r="A70" s="283"/>
      <c r="E70" s="462">
        <v>2025</v>
      </c>
      <c r="F70" s="463"/>
    </row>
    <row r="71" spans="1:10" x14ac:dyDescent="0.3">
      <c r="A71" s="283"/>
      <c r="E71" s="445" t="s">
        <v>35</v>
      </c>
      <c r="F71" s="464"/>
      <c r="G71" s="445" t="s">
        <v>50</v>
      </c>
      <c r="H71" s="466" t="s">
        <v>15</v>
      </c>
      <c r="I71" s="445" t="s">
        <v>51</v>
      </c>
      <c r="J71" s="443" t="s">
        <v>15</v>
      </c>
    </row>
    <row r="72" spans="1:10" x14ac:dyDescent="0.3">
      <c r="A72" s="283"/>
      <c r="B72" s="468" t="s">
        <v>52</v>
      </c>
      <c r="C72" s="469"/>
      <c r="D72" s="470"/>
      <c r="E72" s="446"/>
      <c r="F72" s="465"/>
      <c r="G72" s="446"/>
      <c r="H72" s="467"/>
      <c r="I72" s="446"/>
      <c r="J72" s="444"/>
    </row>
    <row r="73" spans="1:10" x14ac:dyDescent="0.3">
      <c r="A73" s="283"/>
      <c r="B73" s="324" t="s">
        <v>53</v>
      </c>
      <c r="C73" s="324"/>
      <c r="D73" s="324"/>
      <c r="E73" s="437">
        <f>+E57</f>
        <v>0</v>
      </c>
      <c r="F73" s="438"/>
      <c r="G73" s="325"/>
      <c r="H73" s="326" t="str">
        <f>+IFERROR(G73/E73,"-")</f>
        <v>-</v>
      </c>
      <c r="I73" s="325"/>
      <c r="J73" s="327" t="str">
        <f>+IFERROR(I73/E71,"-")</f>
        <v>-</v>
      </c>
    </row>
    <row r="74" spans="1:10" x14ac:dyDescent="0.3">
      <c r="A74" s="283"/>
      <c r="B74" s="324" t="s">
        <v>54</v>
      </c>
      <c r="C74" s="324"/>
      <c r="D74" s="324"/>
      <c r="E74" s="437">
        <f>+E60</f>
        <v>0</v>
      </c>
      <c r="F74" s="438"/>
      <c r="G74" s="325"/>
      <c r="H74" s="326" t="str">
        <f>+IFERROR(G74/E74,"-")</f>
        <v>-</v>
      </c>
      <c r="I74" s="325"/>
      <c r="J74" s="327" t="str">
        <f>+IFERROR(I74/E72,"-")</f>
        <v>-</v>
      </c>
    </row>
    <row r="75" spans="1:10" ht="15" thickBot="1" x14ac:dyDescent="0.35">
      <c r="A75" s="283"/>
      <c r="B75" s="324" t="s">
        <v>55</v>
      </c>
      <c r="C75" s="324"/>
      <c r="D75" s="324"/>
      <c r="E75" s="439">
        <f>+E61</f>
        <v>0</v>
      </c>
      <c r="F75" s="440"/>
      <c r="G75" s="367"/>
      <c r="H75" s="326" t="str">
        <f>+IFERROR(G75/E75,"-")</f>
        <v>-</v>
      </c>
      <c r="I75" s="325"/>
      <c r="J75" s="327" t="str">
        <f>+IFERROR(I75/E73,"-")</f>
        <v>-</v>
      </c>
    </row>
    <row r="76" spans="1:10" ht="15" thickTop="1" x14ac:dyDescent="0.3">
      <c r="A76" s="283"/>
      <c r="B76" s="335" t="s">
        <v>56</v>
      </c>
      <c r="C76" s="336"/>
      <c r="D76" s="337"/>
      <c r="E76" s="441">
        <f>+SUM(E73:F75)</f>
        <v>0</v>
      </c>
      <c r="F76" s="442"/>
      <c r="G76" s="368">
        <f>+SUM(G73:G75)</f>
        <v>0</v>
      </c>
      <c r="H76" s="339" t="str">
        <f>+IFERROR(G76/E76,"-")</f>
        <v>-</v>
      </c>
      <c r="I76" s="368">
        <f>+SUM(I73:I75)</f>
        <v>0</v>
      </c>
      <c r="J76" s="340" t="str">
        <f>+IFERROR(I76/E74,"-")</f>
        <v>-</v>
      </c>
    </row>
    <row r="78" spans="1:10" x14ac:dyDescent="0.3">
      <c r="B78" t="s">
        <v>57</v>
      </c>
    </row>
    <row r="79" spans="1:10" x14ac:dyDescent="0.3">
      <c r="B79" t="s">
        <v>58</v>
      </c>
    </row>
  </sheetData>
  <mergeCells count="62">
    <mergeCell ref="C5:D5"/>
    <mergeCell ref="E5:F5"/>
    <mergeCell ref="C6:D6"/>
    <mergeCell ref="E6:F6"/>
    <mergeCell ref="C10:D10"/>
    <mergeCell ref="E10:F10"/>
    <mergeCell ref="C11:D11"/>
    <mergeCell ref="E11:F11"/>
    <mergeCell ref="L17:O17"/>
    <mergeCell ref="E18:F18"/>
    <mergeCell ref="G18:H18"/>
    <mergeCell ref="I18:J18"/>
    <mergeCell ref="L18:M18"/>
    <mergeCell ref="N18:O18"/>
    <mergeCell ref="B21:B24"/>
    <mergeCell ref="E19:E20"/>
    <mergeCell ref="F19:F20"/>
    <mergeCell ref="G19:G20"/>
    <mergeCell ref="H19:H20"/>
    <mergeCell ref="L19:L20"/>
    <mergeCell ref="M19:M20"/>
    <mergeCell ref="N19:N20"/>
    <mergeCell ref="O19:O20"/>
    <mergeCell ref="B20:D20"/>
    <mergeCell ref="I19:I20"/>
    <mergeCell ref="J19:J20"/>
    <mergeCell ref="B25:B27"/>
    <mergeCell ref="L32:O32"/>
    <mergeCell ref="E33:F33"/>
    <mergeCell ref="G33:H33"/>
    <mergeCell ref="I33:J33"/>
    <mergeCell ref="L33:M33"/>
    <mergeCell ref="N33:O33"/>
    <mergeCell ref="E48:F48"/>
    <mergeCell ref="E34:E35"/>
    <mergeCell ref="F34:F35"/>
    <mergeCell ref="G34:G35"/>
    <mergeCell ref="H34:H35"/>
    <mergeCell ref="L34:L35"/>
    <mergeCell ref="M34:M35"/>
    <mergeCell ref="N34:N35"/>
    <mergeCell ref="O34:O35"/>
    <mergeCell ref="B35:D35"/>
    <mergeCell ref="I34:I35"/>
    <mergeCell ref="J34:J35"/>
    <mergeCell ref="B58:B60"/>
    <mergeCell ref="E70:F70"/>
    <mergeCell ref="E71:F72"/>
    <mergeCell ref="G71:G72"/>
    <mergeCell ref="H71:H72"/>
    <mergeCell ref="B72:D72"/>
    <mergeCell ref="E49:E50"/>
    <mergeCell ref="F49:F50"/>
    <mergeCell ref="B50:D50"/>
    <mergeCell ref="B51:B57"/>
    <mergeCell ref="C56:D56"/>
    <mergeCell ref="E73:F73"/>
    <mergeCell ref="E74:F74"/>
    <mergeCell ref="E75:F75"/>
    <mergeCell ref="E76:F76"/>
    <mergeCell ref="J71:J72"/>
    <mergeCell ref="I71:I7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EAEAE-83DA-4C89-B977-120F2FFAC891}">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107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110</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111</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44475BF3-7100-4F02-AAE9-7B9B3A36961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AD0D8-D042-4E33-9FF6-F64EA67F4CA9}">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107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112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113</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3083B9A-7D2F-478F-8E48-F4806F2F0F7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1784D-1136-4178-9C95-22BC471A55AA}">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1</v>
      </c>
      <c r="L12" s="22"/>
      <c r="O12" s="3"/>
      <c r="P12" s="3"/>
      <c r="Q12" s="3"/>
      <c r="R12" s="22"/>
      <c r="S12" s="22"/>
      <c r="T12" s="22"/>
      <c r="U12" s="22"/>
      <c r="V12" s="22"/>
      <c r="W12" s="22"/>
      <c r="X12" s="22"/>
      <c r="Y12" s="22"/>
    </row>
    <row r="13" spans="1:29" ht="38.25" customHeight="1" x14ac:dyDescent="0.3">
      <c r="A13" s="704" t="s">
        <v>216</v>
      </c>
      <c r="B13" s="705"/>
      <c r="C13" s="706" t="s">
        <v>85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107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114</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115</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12E88DA-2920-4831-9484-4B2E9481966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365EA-ED8F-4A3D-88EE-665D6D04E939}">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2</v>
      </c>
      <c r="L12" s="22"/>
      <c r="O12" s="3"/>
      <c r="P12" s="3"/>
      <c r="Q12" s="3"/>
      <c r="R12" s="22"/>
      <c r="S12" s="22"/>
      <c r="T12" s="22"/>
      <c r="U12" s="22"/>
      <c r="V12" s="22"/>
      <c r="W12" s="22"/>
      <c r="X12" s="22"/>
      <c r="Y12" s="22"/>
    </row>
    <row r="13" spans="1:29" ht="38.25" customHeight="1" x14ac:dyDescent="0.3">
      <c r="A13" s="704" t="s">
        <v>216</v>
      </c>
      <c r="B13" s="705"/>
      <c r="C13" s="706" t="s">
        <v>116</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117</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118</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119</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120</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FC227216-3EB7-44F5-8FBF-B34B64E7DEE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DB18-C9AB-472F-8915-B923186FCB9F}">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2</v>
      </c>
      <c r="L12" s="22"/>
      <c r="O12" s="3"/>
      <c r="P12" s="3"/>
      <c r="Q12" s="3"/>
      <c r="R12" s="22"/>
      <c r="S12" s="22"/>
      <c r="T12" s="22"/>
      <c r="U12" s="22"/>
      <c r="V12" s="22"/>
      <c r="W12" s="22"/>
      <c r="X12" s="22"/>
      <c r="Y12" s="22"/>
    </row>
    <row r="13" spans="1:29" ht="38.25" customHeight="1" x14ac:dyDescent="0.3">
      <c r="A13" s="704" t="s">
        <v>216</v>
      </c>
      <c r="B13" s="705"/>
      <c r="C13" s="706" t="s">
        <v>116</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117</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118</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121</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122</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518A44F1-99C6-443E-9414-933CFED92791}"/>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E10FD-C247-413E-97F0-F7AD03EDF586}">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2</v>
      </c>
      <c r="L12" s="22"/>
      <c r="O12" s="3"/>
      <c r="P12" s="3"/>
      <c r="Q12" s="3"/>
      <c r="R12" s="22"/>
      <c r="S12" s="22"/>
      <c r="T12" s="22"/>
      <c r="U12" s="22"/>
      <c r="V12" s="22"/>
      <c r="W12" s="22"/>
      <c r="X12" s="22"/>
      <c r="Y12" s="22"/>
    </row>
    <row r="13" spans="1:29" ht="38.25" customHeight="1" x14ac:dyDescent="0.3">
      <c r="A13" s="704" t="s">
        <v>216</v>
      </c>
      <c r="B13" s="705"/>
      <c r="C13" s="706" t="s">
        <v>116</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117</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118</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123</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124</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706208CB-2C66-480A-ABEA-56BFB1E42BB9}"/>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DEE1-D9C8-4064-A911-62F822840FB5}">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2</v>
      </c>
      <c r="L12" s="22"/>
      <c r="O12" s="3"/>
      <c r="P12" s="3"/>
      <c r="Q12" s="3"/>
      <c r="R12" s="22"/>
      <c r="S12" s="22"/>
      <c r="T12" s="22"/>
      <c r="U12" s="22"/>
      <c r="V12" s="22"/>
      <c r="W12" s="22"/>
      <c r="X12" s="22"/>
      <c r="Y12" s="22"/>
    </row>
    <row r="13" spans="1:29" ht="38.25" customHeight="1" x14ac:dyDescent="0.3">
      <c r="A13" s="704" t="s">
        <v>216</v>
      </c>
      <c r="B13" s="705"/>
      <c r="C13" s="706" t="s">
        <v>116</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126</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127</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128</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AC738CA7-00DC-49E3-80AD-650E929BD65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886AD-38DA-47F8-BB26-13505A76D63A}">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2</v>
      </c>
      <c r="L12" s="22"/>
      <c r="O12" s="3"/>
      <c r="P12" s="3"/>
      <c r="Q12" s="3"/>
      <c r="R12" s="22"/>
      <c r="S12" s="22"/>
      <c r="T12" s="22"/>
      <c r="U12" s="22"/>
      <c r="V12" s="22"/>
      <c r="W12" s="22"/>
      <c r="X12" s="22"/>
      <c r="Y12" s="22"/>
    </row>
    <row r="13" spans="1:29" ht="38.25" customHeight="1" x14ac:dyDescent="0.3">
      <c r="A13" s="704" t="s">
        <v>216</v>
      </c>
      <c r="B13" s="705"/>
      <c r="C13" s="706" t="s">
        <v>116</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126</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129</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130</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5157D29D-BD78-4700-B808-B943864185E4}"/>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CD8BD-B8FE-44CD-8ADA-3EEED92A5794}">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2</v>
      </c>
      <c r="L12" s="22"/>
      <c r="O12" s="3"/>
      <c r="P12" s="3"/>
      <c r="Q12" s="3"/>
      <c r="R12" s="22"/>
      <c r="S12" s="22"/>
      <c r="T12" s="22"/>
      <c r="U12" s="22"/>
      <c r="V12" s="22"/>
      <c r="W12" s="22"/>
      <c r="X12" s="22"/>
      <c r="Y12" s="22"/>
    </row>
    <row r="13" spans="1:29" ht="38.25" customHeight="1" x14ac:dyDescent="0.3">
      <c r="A13" s="704" t="s">
        <v>216</v>
      </c>
      <c r="B13" s="705"/>
      <c r="C13" s="706" t="s">
        <v>116</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126</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131</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132</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6543B7F7-F31B-465B-AE0C-C47883A30F04}"/>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C1A46-C5D1-41C8-80C9-45358E565C7A}">
  <sheetPr>
    <tabColor rgb="FFFFFF00"/>
    <pageSetUpPr fitToPage="1"/>
  </sheetPr>
  <dimension ref="A1:AU75"/>
  <sheetViews>
    <sheetView workbookViewId="0">
      <selection sqref="A1:XFD14"/>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2</v>
      </c>
      <c r="L12" s="22"/>
      <c r="O12" s="3"/>
      <c r="P12" s="3"/>
      <c r="Q12" s="3"/>
      <c r="R12" s="22"/>
      <c r="S12" s="22"/>
      <c r="T12" s="22"/>
      <c r="U12" s="22"/>
      <c r="V12" s="22"/>
      <c r="W12" s="22"/>
      <c r="X12" s="22"/>
      <c r="Y12" s="22"/>
    </row>
    <row r="13" spans="1:29" ht="38.25" customHeight="1" x14ac:dyDescent="0.3">
      <c r="A13" s="704" t="s">
        <v>216</v>
      </c>
      <c r="B13" s="705"/>
      <c r="C13" s="706" t="s">
        <v>116</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126</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133</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134</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6E63F8EA-2DAC-4AA3-84FE-FE57DC2D721E}"/>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AFD49-53F8-41D7-8C1E-961BE29C397C}">
  <sheetPr>
    <tabColor rgb="FF002060"/>
  </sheetPr>
  <dimension ref="A1:P14"/>
  <sheetViews>
    <sheetView showGridLines="0" tabSelected="1" zoomScale="110" zoomScaleNormal="110" workbookViewId="0">
      <selection activeCell="F6" sqref="F6"/>
    </sheetView>
  </sheetViews>
  <sheetFormatPr baseColWidth="10" defaultColWidth="11.44140625" defaultRowHeight="14.4" x14ac:dyDescent="0.3"/>
  <cols>
    <col min="5" max="5" width="24" customWidth="1"/>
    <col min="6" max="6" width="18.44140625" bestFit="1" customWidth="1"/>
  </cols>
  <sheetData>
    <row r="1" spans="1:16" ht="25.8" x14ac:dyDescent="0.3">
      <c r="A1" s="369"/>
      <c r="B1" s="370" t="s">
        <v>59</v>
      </c>
      <c r="C1" s="371"/>
      <c r="D1" s="372"/>
      <c r="E1" s="373"/>
      <c r="F1" s="372"/>
      <c r="G1" s="372"/>
      <c r="H1" s="372"/>
      <c r="I1" s="372"/>
      <c r="J1" s="372"/>
      <c r="K1" s="372"/>
      <c r="L1" s="374"/>
      <c r="M1" s="374"/>
      <c r="N1" s="374"/>
      <c r="O1" s="374"/>
    </row>
    <row r="2" spans="1:16" x14ac:dyDescent="0.3">
      <c r="A2" s="375"/>
      <c r="B2" s="3"/>
      <c r="C2" s="151"/>
      <c r="D2" s="3"/>
      <c r="E2" s="30"/>
      <c r="F2" s="30"/>
      <c r="G2" s="376"/>
      <c r="H2" s="376"/>
      <c r="I2" s="376"/>
      <c r="J2" s="3"/>
      <c r="K2" s="3"/>
      <c r="L2" s="376"/>
    </row>
    <row r="3" spans="1:16" ht="18" x14ac:dyDescent="0.3">
      <c r="A3" s="375"/>
      <c r="B3" s="3"/>
      <c r="C3" s="151"/>
      <c r="D3" s="3"/>
      <c r="E3" s="30"/>
      <c r="F3" s="30"/>
      <c r="G3" s="376"/>
      <c r="H3" s="376"/>
      <c r="I3" s="376"/>
      <c r="J3" s="3"/>
      <c r="K3" s="3"/>
      <c r="L3" s="376"/>
      <c r="M3" s="399"/>
      <c r="N3" s="399"/>
      <c r="O3" s="399"/>
      <c r="P3" s="399"/>
    </row>
    <row r="4" spans="1:16" ht="15.6" x14ac:dyDescent="0.3">
      <c r="A4" s="375"/>
      <c r="F4" s="284" t="s">
        <v>60</v>
      </c>
      <c r="G4" s="377" t="s">
        <v>61</v>
      </c>
      <c r="H4" s="377" t="s">
        <v>62</v>
      </c>
      <c r="I4" s="377" t="s">
        <v>63</v>
      </c>
      <c r="J4" s="377" t="s">
        <v>64</v>
      </c>
      <c r="K4" s="377" t="s">
        <v>65</v>
      </c>
      <c r="L4" s="3"/>
      <c r="M4" s="3"/>
      <c r="N4" s="30"/>
      <c r="O4" s="30"/>
    </row>
    <row r="5" spans="1:16" ht="18" x14ac:dyDescent="0.3">
      <c r="A5" s="375"/>
      <c r="B5" s="378"/>
      <c r="C5" s="378"/>
      <c r="D5" s="378"/>
      <c r="E5" s="378"/>
      <c r="F5" s="379" t="s">
        <v>341</v>
      </c>
      <c r="G5" s="379">
        <v>2027</v>
      </c>
      <c r="H5" s="379">
        <v>2028</v>
      </c>
      <c r="I5" s="379">
        <v>2029</v>
      </c>
      <c r="J5" s="379">
        <v>2030</v>
      </c>
      <c r="K5" s="380">
        <v>2031</v>
      </c>
      <c r="L5" s="3"/>
      <c r="M5" s="3"/>
      <c r="N5" s="30"/>
      <c r="O5" s="30"/>
    </row>
    <row r="6" spans="1:16" x14ac:dyDescent="0.3">
      <c r="A6" s="381"/>
      <c r="B6" s="495" t="s">
        <v>66</v>
      </c>
      <c r="C6" s="496"/>
      <c r="D6" s="496"/>
      <c r="E6" s="497"/>
      <c r="F6" s="382">
        <f>+'2. Activité du service'!I21</f>
        <v>0</v>
      </c>
      <c r="G6" s="413"/>
      <c r="H6" s="413"/>
      <c r="I6" s="413"/>
      <c r="J6" s="413"/>
      <c r="K6" s="413"/>
      <c r="L6" s="383"/>
      <c r="M6" s="383"/>
      <c r="N6" s="384"/>
      <c r="O6" s="384"/>
    </row>
    <row r="7" spans="1:16" x14ac:dyDescent="0.3">
      <c r="A7" s="381"/>
      <c r="B7" s="498" t="s">
        <v>67</v>
      </c>
      <c r="C7" s="499"/>
      <c r="D7" s="499"/>
      <c r="E7" s="500"/>
      <c r="F7" s="382">
        <f>+'2. Activité du service'!I22</f>
        <v>0</v>
      </c>
      <c r="G7" s="413"/>
      <c r="H7" s="413"/>
      <c r="I7" s="413"/>
      <c r="J7" s="413"/>
      <c r="K7" s="413"/>
      <c r="L7" s="383"/>
      <c r="M7" s="383"/>
      <c r="N7" s="384"/>
      <c r="O7" s="384"/>
    </row>
    <row r="8" spans="1:16" x14ac:dyDescent="0.3">
      <c r="A8" s="381"/>
      <c r="B8" s="501" t="s">
        <v>68</v>
      </c>
      <c r="C8" s="469"/>
      <c r="D8" s="469"/>
      <c r="E8" s="502"/>
      <c r="F8" s="385">
        <f t="shared" ref="F8:K8" si="0">+F6+F7</f>
        <v>0</v>
      </c>
      <c r="G8" s="385">
        <f t="shared" si="0"/>
        <v>0</v>
      </c>
      <c r="H8" s="385">
        <f t="shared" si="0"/>
        <v>0</v>
      </c>
      <c r="I8" s="385">
        <f t="shared" si="0"/>
        <v>0</v>
      </c>
      <c r="J8" s="385">
        <f t="shared" si="0"/>
        <v>0</v>
      </c>
      <c r="K8" s="385">
        <f t="shared" si="0"/>
        <v>0</v>
      </c>
      <c r="L8" s="383"/>
      <c r="M8" s="383"/>
      <c r="N8" s="384"/>
      <c r="O8" s="384"/>
    </row>
    <row r="9" spans="1:16" x14ac:dyDescent="0.3">
      <c r="A9" s="381"/>
      <c r="B9" s="501" t="s">
        <v>69</v>
      </c>
      <c r="C9" s="469"/>
      <c r="D9" s="469"/>
      <c r="E9" s="502"/>
      <c r="F9" s="386"/>
      <c r="G9" s="387">
        <v>3.4129999999999998</v>
      </c>
      <c r="H9" s="388" t="s">
        <v>70</v>
      </c>
      <c r="I9" s="388" t="s">
        <v>70</v>
      </c>
      <c r="J9" s="388" t="s">
        <v>70</v>
      </c>
      <c r="K9" s="388" t="s">
        <v>70</v>
      </c>
      <c r="L9" s="383"/>
      <c r="M9" s="383"/>
      <c r="N9" s="384"/>
      <c r="O9" s="384"/>
    </row>
    <row r="10" spans="1:16" x14ac:dyDescent="0.3">
      <c r="A10" s="381"/>
      <c r="B10" s="501" t="s">
        <v>71</v>
      </c>
      <c r="C10" s="469"/>
      <c r="D10" s="469"/>
      <c r="E10" s="502"/>
      <c r="F10" s="386"/>
      <c r="G10" s="389">
        <f>IFERROR(F8*G9,0)</f>
        <v>0</v>
      </c>
      <c r="H10" s="389">
        <f>IFERROR(G8*H9,0)</f>
        <v>0</v>
      </c>
      <c r="I10" s="389">
        <f t="shared" ref="I10:K10" si="1">IFERROR(H8*I9,0)</f>
        <v>0</v>
      </c>
      <c r="J10" s="389">
        <f t="shared" si="1"/>
        <v>0</v>
      </c>
      <c r="K10" s="389">
        <f t="shared" si="1"/>
        <v>0</v>
      </c>
      <c r="L10" s="390"/>
      <c r="M10" s="390"/>
      <c r="N10" s="384"/>
      <c r="O10" s="384"/>
    </row>
    <row r="11" spans="1:16" x14ac:dyDescent="0.3">
      <c r="A11" s="381"/>
      <c r="B11" s="486" t="s">
        <v>72</v>
      </c>
      <c r="C11" s="487"/>
      <c r="D11" s="487"/>
      <c r="E11" s="488"/>
      <c r="F11" s="391"/>
      <c r="G11" s="392">
        <v>0</v>
      </c>
      <c r="H11" s="392">
        <v>0</v>
      </c>
      <c r="I11" s="392">
        <v>0</v>
      </c>
      <c r="J11" s="392">
        <v>0</v>
      </c>
      <c r="K11" s="392">
        <v>0</v>
      </c>
      <c r="L11" s="390"/>
      <c r="M11" s="390"/>
      <c r="N11" s="384"/>
      <c r="O11" s="384"/>
    </row>
    <row r="12" spans="1:16" x14ac:dyDescent="0.3">
      <c r="A12" s="381"/>
      <c r="B12" s="489" t="s">
        <v>73</v>
      </c>
      <c r="C12" s="490"/>
      <c r="D12" s="490"/>
      <c r="E12" s="491"/>
      <c r="F12" s="393"/>
      <c r="G12" s="394">
        <f>+G10</f>
        <v>0</v>
      </c>
      <c r="H12" s="394">
        <f t="shared" ref="H12:K12" si="2">+H10</f>
        <v>0</v>
      </c>
      <c r="I12" s="394">
        <f t="shared" si="2"/>
        <v>0</v>
      </c>
      <c r="J12" s="394">
        <f t="shared" si="2"/>
        <v>0</v>
      </c>
      <c r="K12" s="394">
        <f t="shared" si="2"/>
        <v>0</v>
      </c>
      <c r="L12" s="390"/>
      <c r="M12" s="390"/>
      <c r="N12" s="384"/>
      <c r="O12" s="384"/>
    </row>
    <row r="13" spans="1:16" x14ac:dyDescent="0.3">
      <c r="A13" s="381"/>
      <c r="B13" s="489" t="s">
        <v>74</v>
      </c>
      <c r="C13" s="490"/>
      <c r="D13" s="490"/>
      <c r="E13" s="491"/>
      <c r="F13" s="393"/>
      <c r="G13" s="395">
        <f>+IFERROR(G12/G9,0)</f>
        <v>0</v>
      </c>
      <c r="H13" s="395">
        <f>+IFERROR(H12/H9,0)</f>
        <v>0</v>
      </c>
      <c r="I13" s="395">
        <f>+IFERROR(I12/I9,0)</f>
        <v>0</v>
      </c>
      <c r="J13" s="395">
        <f>+IFERROR(J12/J9,0)</f>
        <v>0</v>
      </c>
      <c r="K13" s="395">
        <f>+IFERROR(K12/K9,0)</f>
        <v>0</v>
      </c>
      <c r="L13" s="390"/>
      <c r="M13" s="390"/>
      <c r="N13" s="384"/>
      <c r="O13" s="384"/>
    </row>
    <row r="14" spans="1:16" x14ac:dyDescent="0.3">
      <c r="A14" s="381"/>
      <c r="B14" s="492" t="s">
        <v>75</v>
      </c>
      <c r="C14" s="493"/>
      <c r="D14" s="493"/>
      <c r="E14" s="494"/>
      <c r="F14" s="396"/>
      <c r="G14" s="397">
        <f>+G10-G12</f>
        <v>0</v>
      </c>
      <c r="H14" s="397">
        <f t="shared" ref="H14:K14" si="3">+H10-H12</f>
        <v>0</v>
      </c>
      <c r="I14" s="397">
        <f t="shared" si="3"/>
        <v>0</v>
      </c>
      <c r="J14" s="397">
        <f t="shared" si="3"/>
        <v>0</v>
      </c>
      <c r="K14" s="397">
        <f t="shared" si="3"/>
        <v>0</v>
      </c>
      <c r="L14" s="398"/>
      <c r="M14" s="398"/>
      <c r="N14" s="37"/>
      <c r="O14" s="37"/>
    </row>
  </sheetData>
  <mergeCells count="9">
    <mergeCell ref="B11:E11"/>
    <mergeCell ref="B12:E12"/>
    <mergeCell ref="B13:E13"/>
    <mergeCell ref="B14:E14"/>
    <mergeCell ref="B6:E6"/>
    <mergeCell ref="B7:E7"/>
    <mergeCell ref="B8:E8"/>
    <mergeCell ref="B9:E9"/>
    <mergeCell ref="B10:E10"/>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D016-FF33-4EFE-98FC-742FBE4BD262}">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3</v>
      </c>
      <c r="L12" s="22"/>
      <c r="O12" s="3"/>
      <c r="P12" s="3"/>
      <c r="Q12" s="3"/>
      <c r="R12" s="22"/>
      <c r="S12" s="22"/>
      <c r="T12" s="22"/>
      <c r="U12" s="22"/>
      <c r="V12" s="22"/>
      <c r="W12" s="22"/>
      <c r="X12" s="22"/>
      <c r="Y12" s="22"/>
    </row>
    <row r="13" spans="1:29" ht="38.25" customHeight="1" x14ac:dyDescent="0.3">
      <c r="A13" s="704" t="s">
        <v>216</v>
      </c>
      <c r="B13" s="705"/>
      <c r="C13" s="706" t="s">
        <v>135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137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138</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139</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D3E7A127-F65A-4D42-BD79-D714CBDA43DF}"/>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EC774-1F2C-4051-8430-97BD6929684F}">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3</v>
      </c>
      <c r="L12" s="22"/>
      <c r="O12" s="3"/>
      <c r="P12" s="3"/>
      <c r="Q12" s="3"/>
      <c r="R12" s="22"/>
      <c r="S12" s="22"/>
      <c r="T12" s="22"/>
      <c r="U12" s="22"/>
      <c r="V12" s="22"/>
      <c r="W12" s="22"/>
      <c r="X12" s="22"/>
      <c r="Y12" s="22"/>
    </row>
    <row r="13" spans="1:29" ht="38.25" customHeight="1" x14ac:dyDescent="0.3">
      <c r="A13" s="704" t="s">
        <v>216</v>
      </c>
      <c r="B13" s="705"/>
      <c r="C13" s="706" t="s">
        <v>135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137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140</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128</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67A9D773-39BF-43B9-B104-5A542C975B4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95761-A1CA-4507-A901-D4230EE68CC1}">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3</v>
      </c>
      <c r="L12" s="22"/>
      <c r="O12" s="3"/>
      <c r="P12" s="3"/>
      <c r="Q12" s="3"/>
      <c r="R12" s="22"/>
      <c r="S12" s="22"/>
      <c r="T12" s="22"/>
      <c r="U12" s="22"/>
      <c r="V12" s="22"/>
      <c r="W12" s="22"/>
      <c r="X12" s="22"/>
      <c r="Y12" s="22"/>
    </row>
    <row r="13" spans="1:29" ht="38.25" customHeight="1" x14ac:dyDescent="0.3">
      <c r="A13" s="704" t="s">
        <v>216</v>
      </c>
      <c r="B13" s="705"/>
      <c r="C13" s="706" t="s">
        <v>135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137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141</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130</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E0384378-4D35-4256-A224-D51CA9F83DC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B750C-EE11-4447-9DC8-D1FB180240E4}">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3</v>
      </c>
      <c r="L12" s="22"/>
      <c r="O12" s="3"/>
      <c r="P12" s="3"/>
      <c r="Q12" s="3"/>
      <c r="R12" s="22"/>
      <c r="S12" s="22"/>
      <c r="T12" s="22"/>
      <c r="U12" s="22"/>
      <c r="V12" s="22"/>
      <c r="W12" s="22"/>
      <c r="X12" s="22"/>
      <c r="Y12" s="22"/>
    </row>
    <row r="13" spans="1:29" ht="38.25" customHeight="1" x14ac:dyDescent="0.3">
      <c r="A13" s="704" t="s">
        <v>216</v>
      </c>
      <c r="B13" s="705"/>
      <c r="C13" s="706" t="s">
        <v>135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137</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142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143</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8538F916-E5C2-440A-8E68-FDF37DA8DF6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7E6CD-E89C-4033-8191-B508F32EE0C2}">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3</v>
      </c>
      <c r="L12" s="22"/>
      <c r="O12" s="3"/>
      <c r="P12" s="3"/>
      <c r="Q12" s="3"/>
      <c r="R12" s="22"/>
      <c r="S12" s="22"/>
      <c r="T12" s="22"/>
      <c r="U12" s="22"/>
      <c r="V12" s="22"/>
      <c r="W12" s="22"/>
      <c r="X12" s="22"/>
      <c r="Y12" s="22"/>
    </row>
    <row r="13" spans="1:29" ht="38.25" customHeight="1" x14ac:dyDescent="0.3">
      <c r="A13" s="704" t="s">
        <v>216</v>
      </c>
      <c r="B13" s="705"/>
      <c r="C13" s="706" t="s">
        <v>135</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144</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145</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146</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147</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15351B96-0C83-4A82-983D-F5E4D48C54CB}"/>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94692-1C55-4BE3-8CE5-7B51DBCB5D47}">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4</v>
      </c>
      <c r="L12" s="22"/>
      <c r="O12" s="3"/>
      <c r="P12" s="3"/>
      <c r="Q12" s="3"/>
      <c r="R12" s="22"/>
      <c r="S12" s="22"/>
      <c r="T12" s="22"/>
      <c r="U12" s="22"/>
      <c r="V12" s="22"/>
      <c r="W12" s="22"/>
      <c r="X12" s="22"/>
      <c r="Y12" s="22"/>
    </row>
    <row r="13" spans="1:29" ht="38.25" customHeight="1" x14ac:dyDescent="0.3">
      <c r="A13" s="704" t="s">
        <v>216</v>
      </c>
      <c r="B13" s="705"/>
      <c r="C13" s="706" t="s">
        <v>148</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150</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151</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152</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FD1B468F-3705-4BA4-9A3A-9F1ADA5D18D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E381-3822-4866-9F44-F2B0808B4EBA}">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4</v>
      </c>
      <c r="L12" s="22"/>
      <c r="O12" s="3"/>
      <c r="P12" s="3"/>
      <c r="Q12" s="3"/>
      <c r="R12" s="22"/>
      <c r="S12" s="22"/>
      <c r="T12" s="22"/>
      <c r="U12" s="22"/>
      <c r="V12" s="22"/>
      <c r="W12" s="22"/>
      <c r="X12" s="22"/>
      <c r="Y12" s="22"/>
    </row>
    <row r="13" spans="1:29" ht="38.25" customHeight="1" x14ac:dyDescent="0.3">
      <c r="A13" s="704" t="s">
        <v>216</v>
      </c>
      <c r="B13" s="705"/>
      <c r="C13" s="706" t="s">
        <v>148</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150</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153</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328</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3E89696B-11A1-46A9-AD31-153E86259FB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1648F-510F-4002-8341-180B71E52725}">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4</v>
      </c>
      <c r="L12" s="22"/>
      <c r="O12" s="3"/>
      <c r="P12" s="3"/>
      <c r="Q12" s="3"/>
      <c r="R12" s="22"/>
      <c r="S12" s="22"/>
      <c r="T12" s="22"/>
      <c r="U12" s="22"/>
      <c r="V12" s="22"/>
      <c r="W12" s="22"/>
      <c r="X12" s="22"/>
      <c r="Y12" s="22"/>
    </row>
    <row r="13" spans="1:29" ht="38.25" customHeight="1" x14ac:dyDescent="0.3">
      <c r="A13" s="704" t="s">
        <v>216</v>
      </c>
      <c r="B13" s="705"/>
      <c r="C13" s="706" t="s">
        <v>148</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150</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155</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156</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5FDCCEC-6B76-4272-B797-16CB342CBCC8}"/>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FE0E2-EB5E-4E71-BE0A-2649F3B129FC}">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4</v>
      </c>
      <c r="L12" s="22"/>
      <c r="O12" s="3"/>
      <c r="P12" s="3"/>
      <c r="Q12" s="3"/>
      <c r="R12" s="22"/>
      <c r="S12" s="22"/>
      <c r="T12" s="22"/>
      <c r="U12" s="22"/>
      <c r="V12" s="22"/>
      <c r="W12" s="22"/>
      <c r="X12" s="22"/>
      <c r="Y12" s="22"/>
    </row>
    <row r="13" spans="1:29" ht="38.25" customHeight="1" x14ac:dyDescent="0.3">
      <c r="A13" s="704" t="s">
        <v>216</v>
      </c>
      <c r="B13" s="705"/>
      <c r="C13" s="706" t="s">
        <v>148</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150</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157</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158</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B6D3E7BC-5C88-461F-9662-96DE3C3FE219}"/>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4E7DD-7BE7-40A3-987A-A568CF39DE24}">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4</v>
      </c>
      <c r="L12" s="22"/>
      <c r="O12" s="3"/>
      <c r="P12" s="3"/>
      <c r="Q12" s="3"/>
      <c r="R12" s="22"/>
      <c r="S12" s="22"/>
      <c r="T12" s="22"/>
      <c r="U12" s="22"/>
      <c r="V12" s="22"/>
      <c r="W12" s="22"/>
      <c r="X12" s="22"/>
      <c r="Y12" s="22"/>
    </row>
    <row r="13" spans="1:29" ht="38.25" customHeight="1" x14ac:dyDescent="0.3">
      <c r="A13" s="704" t="s">
        <v>216</v>
      </c>
      <c r="B13" s="705"/>
      <c r="C13" s="706" t="s">
        <v>148</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159</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160</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161</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162</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E8636BE7-71DF-48FB-ABE7-D4B5F55A8EDE}"/>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1650A-E6E5-465F-8A84-A20A630C499E}">
  <sheetPr>
    <tabColor rgb="FF002060"/>
  </sheetPr>
  <dimension ref="B2:V75"/>
  <sheetViews>
    <sheetView showGridLines="0" topLeftCell="A18" zoomScale="80" zoomScaleNormal="80" workbookViewId="0">
      <selection activeCell="C43" sqref="C43:C49"/>
    </sheetView>
  </sheetViews>
  <sheetFormatPr baseColWidth="10" defaultColWidth="11.44140625" defaultRowHeight="14.4" x14ac:dyDescent="0.3"/>
  <cols>
    <col min="1" max="1" width="9" customWidth="1"/>
    <col min="2" max="2" width="5.44140625" customWidth="1"/>
    <col min="3" max="3" width="30.88671875" customWidth="1"/>
    <col min="4" max="4" width="7.109375" customWidth="1"/>
    <col min="5" max="5" width="57.5546875" customWidth="1"/>
    <col min="6" max="6" width="11.88671875" style="194" customWidth="1"/>
    <col min="7" max="7" width="18.6640625" customWidth="1"/>
  </cols>
  <sheetData>
    <row r="2" spans="3:17" ht="15" thickBot="1" x14ac:dyDescent="0.35"/>
    <row r="3" spans="3:17" ht="14.4" customHeight="1" x14ac:dyDescent="0.3">
      <c r="C3" s="529" t="s">
        <v>76</v>
      </c>
      <c r="D3" s="530"/>
      <c r="E3" s="530"/>
      <c r="F3" s="530"/>
      <c r="G3" s="530"/>
      <c r="H3" s="530"/>
      <c r="I3" s="530"/>
      <c r="J3" s="530"/>
      <c r="K3" s="530"/>
      <c r="L3" s="530"/>
      <c r="M3" s="530"/>
      <c r="N3" s="530"/>
      <c r="O3" s="530"/>
      <c r="P3" s="530"/>
      <c r="Q3" s="531"/>
    </row>
    <row r="4" spans="3:17" ht="14.4" customHeight="1" x14ac:dyDescent="0.3">
      <c r="C4" s="532"/>
      <c r="D4" s="533"/>
      <c r="E4" s="533"/>
      <c r="F4" s="533"/>
      <c r="G4" s="533"/>
      <c r="H4" s="533"/>
      <c r="I4" s="533"/>
      <c r="J4" s="533"/>
      <c r="K4" s="533"/>
      <c r="L4" s="533"/>
      <c r="M4" s="533"/>
      <c r="N4" s="533"/>
      <c r="O4" s="533"/>
      <c r="P4" s="533"/>
      <c r="Q4" s="534"/>
    </row>
    <row r="5" spans="3:17" ht="14.4" customHeight="1" x14ac:dyDescent="0.3">
      <c r="C5" s="532"/>
      <c r="D5" s="533"/>
      <c r="E5" s="533"/>
      <c r="F5" s="533"/>
      <c r="G5" s="533"/>
      <c r="H5" s="533"/>
      <c r="I5" s="533"/>
      <c r="J5" s="533"/>
      <c r="K5" s="533"/>
      <c r="L5" s="533"/>
      <c r="M5" s="533"/>
      <c r="N5" s="533"/>
      <c r="O5" s="533"/>
      <c r="P5" s="533"/>
      <c r="Q5" s="534"/>
    </row>
    <row r="6" spans="3:17" ht="14.4" customHeight="1" x14ac:dyDescent="0.3">
      <c r="C6" s="532"/>
      <c r="D6" s="533"/>
      <c r="E6" s="533"/>
      <c r="F6" s="533"/>
      <c r="G6" s="533"/>
      <c r="H6" s="533"/>
      <c r="I6" s="533"/>
      <c r="J6" s="533"/>
      <c r="K6" s="533"/>
      <c r="L6" s="533"/>
      <c r="M6" s="533"/>
      <c r="N6" s="533"/>
      <c r="O6" s="533"/>
      <c r="P6" s="533"/>
      <c r="Q6" s="534"/>
    </row>
    <row r="7" spans="3:17" ht="14.4" customHeight="1" x14ac:dyDescent="0.3">
      <c r="C7" s="532"/>
      <c r="D7" s="533"/>
      <c r="E7" s="533"/>
      <c r="F7" s="533"/>
      <c r="G7" s="533"/>
      <c r="H7" s="533"/>
      <c r="I7" s="533"/>
      <c r="J7" s="533"/>
      <c r="K7" s="533"/>
      <c r="L7" s="533"/>
      <c r="M7" s="533"/>
      <c r="N7" s="533"/>
      <c r="O7" s="533"/>
      <c r="P7" s="533"/>
      <c r="Q7" s="534"/>
    </row>
    <row r="8" spans="3:17" ht="14.4" customHeight="1" x14ac:dyDescent="0.3">
      <c r="C8" s="532"/>
      <c r="D8" s="533"/>
      <c r="E8" s="533"/>
      <c r="F8" s="533"/>
      <c r="G8" s="533"/>
      <c r="H8" s="533"/>
      <c r="I8" s="533"/>
      <c r="J8" s="533"/>
      <c r="K8" s="533"/>
      <c r="L8" s="533"/>
      <c r="M8" s="533"/>
      <c r="N8" s="533"/>
      <c r="O8" s="533"/>
      <c r="P8" s="533"/>
      <c r="Q8" s="534"/>
    </row>
    <row r="9" spans="3:17" ht="14.4" customHeight="1" x14ac:dyDescent="0.3">
      <c r="C9" s="532"/>
      <c r="D9" s="533"/>
      <c r="E9" s="533"/>
      <c r="F9" s="533"/>
      <c r="G9" s="533"/>
      <c r="H9" s="533"/>
      <c r="I9" s="533"/>
      <c r="J9" s="533"/>
      <c r="K9" s="533"/>
      <c r="L9" s="533"/>
      <c r="M9" s="533"/>
      <c r="N9" s="533"/>
      <c r="O9" s="533"/>
      <c r="P9" s="533"/>
      <c r="Q9" s="534"/>
    </row>
    <row r="10" spans="3:17" ht="14.4" customHeight="1" x14ac:dyDescent="0.3">
      <c r="C10" s="532"/>
      <c r="D10" s="533"/>
      <c r="E10" s="533"/>
      <c r="F10" s="533"/>
      <c r="G10" s="533"/>
      <c r="H10" s="533"/>
      <c r="I10" s="533"/>
      <c r="J10" s="533"/>
      <c r="K10" s="533"/>
      <c r="L10" s="533"/>
      <c r="M10" s="533"/>
      <c r="N10" s="533"/>
      <c r="O10" s="533"/>
      <c r="P10" s="533"/>
      <c r="Q10" s="534"/>
    </row>
    <row r="11" spans="3:17" ht="14.4" customHeight="1" x14ac:dyDescent="0.3">
      <c r="C11" s="532"/>
      <c r="D11" s="533"/>
      <c r="E11" s="533"/>
      <c r="F11" s="533"/>
      <c r="G11" s="533"/>
      <c r="H11" s="533"/>
      <c r="I11" s="533"/>
      <c r="J11" s="533"/>
      <c r="K11" s="533"/>
      <c r="L11" s="533"/>
      <c r="M11" s="533"/>
      <c r="N11" s="533"/>
      <c r="O11" s="533"/>
      <c r="P11" s="533"/>
      <c r="Q11" s="534"/>
    </row>
    <row r="12" spans="3:17" ht="14.4" customHeight="1" thickBot="1" x14ac:dyDescent="0.35">
      <c r="C12" s="535"/>
      <c r="D12" s="536"/>
      <c r="E12" s="536"/>
      <c r="F12" s="536"/>
      <c r="G12" s="536"/>
      <c r="H12" s="536"/>
      <c r="I12" s="536"/>
      <c r="J12" s="536"/>
      <c r="K12" s="536"/>
      <c r="L12" s="536"/>
      <c r="M12" s="536"/>
      <c r="N12" s="536"/>
      <c r="O12" s="536"/>
      <c r="P12" s="536"/>
      <c r="Q12" s="537"/>
    </row>
    <row r="15" spans="3:17" x14ac:dyDescent="0.3">
      <c r="E15" s="347"/>
    </row>
    <row r="17" spans="2:22" x14ac:dyDescent="0.3">
      <c r="B17" s="400" t="s">
        <v>77</v>
      </c>
      <c r="C17" s="538" t="s">
        <v>78</v>
      </c>
      <c r="D17" s="401" t="s">
        <v>77</v>
      </c>
      <c r="E17" s="540" t="s">
        <v>79</v>
      </c>
      <c r="F17" s="538" t="s">
        <v>80</v>
      </c>
      <c r="G17" s="542" t="s">
        <v>81</v>
      </c>
      <c r="H17" s="544" t="s">
        <v>82</v>
      </c>
      <c r="I17" s="545"/>
      <c r="J17" s="545"/>
      <c r="K17" s="545"/>
      <c r="L17" s="545"/>
      <c r="M17" s="545"/>
      <c r="N17" s="545"/>
      <c r="O17" s="545"/>
      <c r="P17" s="545"/>
      <c r="Q17" s="545"/>
      <c r="R17" s="545"/>
      <c r="S17" s="545"/>
      <c r="T17" s="545"/>
      <c r="U17" s="545"/>
      <c r="V17" s="546"/>
    </row>
    <row r="18" spans="2:22" ht="74.400000000000006" customHeight="1" x14ac:dyDescent="0.3">
      <c r="B18" s="402" t="s">
        <v>83</v>
      </c>
      <c r="C18" s="539"/>
      <c r="D18" s="403" t="s">
        <v>84</v>
      </c>
      <c r="E18" s="541"/>
      <c r="F18" s="539"/>
      <c r="G18" s="543"/>
      <c r="H18" s="547"/>
      <c r="I18" s="548"/>
      <c r="J18" s="548"/>
      <c r="K18" s="548"/>
      <c r="L18" s="548"/>
      <c r="M18" s="548"/>
      <c r="N18" s="548"/>
      <c r="O18" s="548"/>
      <c r="P18" s="548"/>
      <c r="Q18" s="548"/>
      <c r="R18" s="548"/>
      <c r="S18" s="548"/>
      <c r="T18" s="548"/>
      <c r="U18" s="548"/>
      <c r="V18" s="549"/>
    </row>
    <row r="19" spans="2:22" x14ac:dyDescent="0.3">
      <c r="B19" s="507">
        <v>1</v>
      </c>
      <c r="C19" s="508" t="s">
        <v>85</v>
      </c>
      <c r="D19" s="508" t="s">
        <v>86</v>
      </c>
      <c r="E19" s="513" t="s">
        <v>87</v>
      </c>
      <c r="F19" s="404"/>
      <c r="G19" s="415" t="s">
        <v>88</v>
      </c>
      <c r="H19" s="512" t="s">
        <v>89</v>
      </c>
      <c r="I19" s="512"/>
      <c r="J19" s="512"/>
      <c r="K19" s="512"/>
      <c r="L19" s="512"/>
      <c r="M19" s="512"/>
      <c r="N19" s="512"/>
      <c r="O19" s="512"/>
      <c r="P19" s="512"/>
      <c r="Q19" s="512"/>
      <c r="R19" s="512"/>
      <c r="S19" s="512"/>
      <c r="T19" s="512"/>
      <c r="U19" s="512"/>
      <c r="V19" s="512"/>
    </row>
    <row r="20" spans="2:22" x14ac:dyDescent="0.3">
      <c r="B20" s="507"/>
      <c r="C20" s="508"/>
      <c r="D20" s="508"/>
      <c r="E20" s="513"/>
      <c r="F20" s="404"/>
      <c r="G20" s="415" t="s">
        <v>90</v>
      </c>
      <c r="H20" s="512" t="s">
        <v>91</v>
      </c>
      <c r="I20" s="512"/>
      <c r="J20" s="512"/>
      <c r="K20" s="512"/>
      <c r="L20" s="512"/>
      <c r="M20" s="512"/>
      <c r="N20" s="512"/>
      <c r="O20" s="512"/>
      <c r="P20" s="512"/>
      <c r="Q20" s="512"/>
      <c r="R20" s="512"/>
      <c r="S20" s="512"/>
      <c r="T20" s="512"/>
      <c r="U20" s="512"/>
      <c r="V20" s="512"/>
    </row>
    <row r="21" spans="2:22" x14ac:dyDescent="0.3">
      <c r="B21" s="507"/>
      <c r="C21" s="508"/>
      <c r="D21" s="508"/>
      <c r="E21" s="513"/>
      <c r="F21" s="405"/>
      <c r="G21" s="415" t="s">
        <v>92</v>
      </c>
      <c r="H21" s="512" t="s">
        <v>93</v>
      </c>
      <c r="I21" s="512"/>
      <c r="J21" s="512"/>
      <c r="K21" s="512"/>
      <c r="L21" s="512"/>
      <c r="M21" s="512"/>
      <c r="N21" s="512"/>
      <c r="O21" s="512"/>
      <c r="P21" s="512"/>
      <c r="Q21" s="512"/>
      <c r="R21" s="512"/>
      <c r="S21" s="512"/>
      <c r="T21" s="512"/>
      <c r="U21" s="512"/>
      <c r="V21" s="512"/>
    </row>
    <row r="22" spans="2:22" x14ac:dyDescent="0.3">
      <c r="B22" s="507"/>
      <c r="C22" s="508"/>
      <c r="D22" s="508" t="s">
        <v>94</v>
      </c>
      <c r="E22" s="528" t="s">
        <v>95</v>
      </c>
      <c r="F22" s="405"/>
      <c r="G22" s="415" t="s">
        <v>96</v>
      </c>
      <c r="H22" s="512" t="s">
        <v>97</v>
      </c>
      <c r="I22" s="512"/>
      <c r="J22" s="512"/>
      <c r="K22" s="512"/>
      <c r="L22" s="512"/>
      <c r="M22" s="512"/>
      <c r="N22" s="512"/>
      <c r="O22" s="512"/>
      <c r="P22" s="512"/>
      <c r="Q22" s="512"/>
      <c r="R22" s="512"/>
      <c r="S22" s="512"/>
      <c r="T22" s="512"/>
      <c r="U22" s="512"/>
      <c r="V22" s="512"/>
    </row>
    <row r="23" spans="2:22" x14ac:dyDescent="0.3">
      <c r="B23" s="507"/>
      <c r="C23" s="508"/>
      <c r="D23" s="508"/>
      <c r="E23" s="528"/>
      <c r="F23" s="405"/>
      <c r="G23" s="415" t="s">
        <v>98</v>
      </c>
      <c r="H23" s="512" t="s">
        <v>99</v>
      </c>
      <c r="I23" s="512"/>
      <c r="J23" s="512"/>
      <c r="K23" s="512"/>
      <c r="L23" s="512"/>
      <c r="M23" s="512"/>
      <c r="N23" s="512"/>
      <c r="O23" s="512"/>
      <c r="P23" s="512"/>
      <c r="Q23" s="512"/>
      <c r="R23" s="512"/>
      <c r="S23" s="512"/>
      <c r="T23" s="512"/>
      <c r="U23" s="512"/>
      <c r="V23" s="512"/>
    </row>
    <row r="24" spans="2:22" x14ac:dyDescent="0.3">
      <c r="B24" s="507"/>
      <c r="C24" s="508"/>
      <c r="D24" s="508"/>
      <c r="E24" s="528"/>
      <c r="F24" s="405"/>
      <c r="G24" s="415" t="s">
        <v>100</v>
      </c>
      <c r="H24" s="512" t="s">
        <v>101</v>
      </c>
      <c r="I24" s="512"/>
      <c r="J24" s="512"/>
      <c r="K24" s="512"/>
      <c r="L24" s="512"/>
      <c r="M24" s="512"/>
      <c r="N24" s="512"/>
      <c r="O24" s="512"/>
      <c r="P24" s="512"/>
      <c r="Q24" s="512"/>
      <c r="R24" s="512"/>
      <c r="S24" s="512"/>
      <c r="T24" s="512"/>
      <c r="U24" s="512"/>
      <c r="V24" s="512"/>
    </row>
    <row r="25" spans="2:22" x14ac:dyDescent="0.3">
      <c r="B25" s="507"/>
      <c r="C25" s="508"/>
      <c r="D25" s="508"/>
      <c r="E25" s="528"/>
      <c r="F25" s="405"/>
      <c r="G25" s="415" t="s">
        <v>102</v>
      </c>
      <c r="H25" s="512" t="s">
        <v>103</v>
      </c>
      <c r="I25" s="512"/>
      <c r="J25" s="512"/>
      <c r="K25" s="512"/>
      <c r="L25" s="512"/>
      <c r="M25" s="512"/>
      <c r="N25" s="512"/>
      <c r="O25" s="512"/>
      <c r="P25" s="512"/>
      <c r="Q25" s="512"/>
      <c r="R25" s="512"/>
      <c r="S25" s="512"/>
      <c r="T25" s="512"/>
      <c r="U25" s="512"/>
      <c r="V25" s="512"/>
    </row>
    <row r="26" spans="2:22" ht="19.2" customHeight="1" x14ac:dyDescent="0.3">
      <c r="B26" s="507"/>
      <c r="C26" s="508"/>
      <c r="D26" s="508"/>
      <c r="E26" s="528"/>
      <c r="F26" s="405"/>
      <c r="G26" s="415" t="s">
        <v>104</v>
      </c>
      <c r="H26" s="503" t="s">
        <v>105</v>
      </c>
      <c r="I26" s="503"/>
      <c r="J26" s="503"/>
      <c r="K26" s="503"/>
      <c r="L26" s="503"/>
      <c r="M26" s="503"/>
      <c r="N26" s="503"/>
      <c r="O26" s="503"/>
      <c r="P26" s="503"/>
      <c r="Q26" s="503"/>
      <c r="R26" s="503"/>
      <c r="S26" s="503"/>
      <c r="T26" s="503"/>
      <c r="U26" s="503"/>
      <c r="V26" s="503"/>
    </row>
    <row r="27" spans="2:22" x14ac:dyDescent="0.3">
      <c r="B27" s="507"/>
      <c r="C27" s="508"/>
      <c r="D27" s="508" t="s">
        <v>106</v>
      </c>
      <c r="E27" s="513" t="s">
        <v>107</v>
      </c>
      <c r="F27" s="405"/>
      <c r="G27" s="415" t="s">
        <v>108</v>
      </c>
      <c r="H27" s="512" t="s">
        <v>109</v>
      </c>
      <c r="I27" s="512"/>
      <c r="J27" s="512"/>
      <c r="K27" s="512"/>
      <c r="L27" s="512"/>
      <c r="M27" s="512"/>
      <c r="N27" s="512"/>
      <c r="O27" s="512"/>
      <c r="P27" s="512"/>
      <c r="Q27" s="512"/>
      <c r="R27" s="512"/>
      <c r="S27" s="512"/>
      <c r="T27" s="512"/>
      <c r="U27" s="512"/>
      <c r="V27" s="512"/>
    </row>
    <row r="28" spans="2:22" x14ac:dyDescent="0.3">
      <c r="B28" s="507"/>
      <c r="C28" s="508"/>
      <c r="D28" s="508"/>
      <c r="E28" s="513"/>
      <c r="F28" s="405"/>
      <c r="G28" s="415" t="s">
        <v>110</v>
      </c>
      <c r="H28" s="512" t="s">
        <v>111</v>
      </c>
      <c r="I28" s="512"/>
      <c r="J28" s="512"/>
      <c r="K28" s="512"/>
      <c r="L28" s="512"/>
      <c r="M28" s="512"/>
      <c r="N28" s="512"/>
      <c r="O28" s="512"/>
      <c r="P28" s="512"/>
      <c r="Q28" s="512"/>
      <c r="R28" s="512"/>
      <c r="S28" s="512"/>
      <c r="T28" s="512"/>
      <c r="U28" s="512"/>
      <c r="V28" s="512"/>
    </row>
    <row r="29" spans="2:22" x14ac:dyDescent="0.3">
      <c r="B29" s="507"/>
      <c r="C29" s="508"/>
      <c r="D29" s="508"/>
      <c r="E29" s="513"/>
      <c r="F29" s="405"/>
      <c r="G29" s="415" t="s">
        <v>112</v>
      </c>
      <c r="H29" s="512" t="s">
        <v>113</v>
      </c>
      <c r="I29" s="512"/>
      <c r="J29" s="512"/>
      <c r="K29" s="512"/>
      <c r="L29" s="512"/>
      <c r="M29" s="512"/>
      <c r="N29" s="512"/>
      <c r="O29" s="512"/>
      <c r="P29" s="512"/>
      <c r="Q29" s="512"/>
      <c r="R29" s="512"/>
      <c r="S29" s="512"/>
      <c r="T29" s="512"/>
      <c r="U29" s="512"/>
      <c r="V29" s="512"/>
    </row>
    <row r="30" spans="2:22" x14ac:dyDescent="0.3">
      <c r="B30" s="507"/>
      <c r="C30" s="508"/>
      <c r="D30" s="508"/>
      <c r="E30" s="513"/>
      <c r="F30" s="405"/>
      <c r="G30" s="415" t="s">
        <v>114</v>
      </c>
      <c r="H30" s="512" t="s">
        <v>115</v>
      </c>
      <c r="I30" s="512"/>
      <c r="J30" s="512"/>
      <c r="K30" s="512"/>
      <c r="L30" s="512"/>
      <c r="M30" s="512"/>
      <c r="N30" s="512"/>
      <c r="O30" s="512"/>
      <c r="P30" s="512"/>
      <c r="Q30" s="512"/>
      <c r="R30" s="512"/>
      <c r="S30" s="512"/>
      <c r="T30" s="512"/>
      <c r="U30" s="512"/>
      <c r="V30" s="512"/>
    </row>
    <row r="31" spans="2:22" x14ac:dyDescent="0.3">
      <c r="B31" s="527">
        <v>2</v>
      </c>
      <c r="C31" s="508" t="s">
        <v>116</v>
      </c>
      <c r="D31" s="508" t="s">
        <v>117</v>
      </c>
      <c r="E31" s="513" t="s">
        <v>118</v>
      </c>
      <c r="F31" s="405"/>
      <c r="G31" s="415" t="s">
        <v>119</v>
      </c>
      <c r="H31" s="512" t="s">
        <v>120</v>
      </c>
      <c r="I31" s="512"/>
      <c r="J31" s="512"/>
      <c r="K31" s="512"/>
      <c r="L31" s="512"/>
      <c r="M31" s="512"/>
      <c r="N31" s="512"/>
      <c r="O31" s="512"/>
      <c r="P31" s="512"/>
      <c r="Q31" s="512"/>
      <c r="R31" s="512"/>
      <c r="S31" s="512"/>
      <c r="T31" s="512"/>
      <c r="U31" s="512"/>
      <c r="V31" s="512"/>
    </row>
    <row r="32" spans="2:22" x14ac:dyDescent="0.3">
      <c r="B32" s="527"/>
      <c r="C32" s="508"/>
      <c r="D32" s="508"/>
      <c r="E32" s="513"/>
      <c r="F32" s="405"/>
      <c r="G32" s="415" t="s">
        <v>121</v>
      </c>
      <c r="H32" s="512" t="s">
        <v>122</v>
      </c>
      <c r="I32" s="512"/>
      <c r="J32" s="512"/>
      <c r="K32" s="512"/>
      <c r="L32" s="512"/>
      <c r="M32" s="512"/>
      <c r="N32" s="512"/>
      <c r="O32" s="512"/>
      <c r="P32" s="512"/>
      <c r="Q32" s="512"/>
      <c r="R32" s="512"/>
      <c r="S32" s="512"/>
      <c r="T32" s="512"/>
      <c r="U32" s="512"/>
      <c r="V32" s="512"/>
    </row>
    <row r="33" spans="2:22" x14ac:dyDescent="0.3">
      <c r="B33" s="527"/>
      <c r="C33" s="508"/>
      <c r="D33" s="508"/>
      <c r="E33" s="513"/>
      <c r="F33" s="405"/>
      <c r="G33" s="415" t="s">
        <v>123</v>
      </c>
      <c r="H33" s="512" t="s">
        <v>124</v>
      </c>
      <c r="I33" s="512"/>
      <c r="J33" s="512"/>
      <c r="K33" s="512"/>
      <c r="L33" s="512"/>
      <c r="M33" s="512"/>
      <c r="N33" s="512"/>
      <c r="O33" s="512"/>
      <c r="P33" s="512"/>
      <c r="Q33" s="512"/>
      <c r="R33" s="512"/>
      <c r="S33" s="512"/>
      <c r="T33" s="512"/>
      <c r="U33" s="512"/>
      <c r="V33" s="512"/>
    </row>
    <row r="34" spans="2:22" x14ac:dyDescent="0.3">
      <c r="B34" s="527"/>
      <c r="C34" s="508"/>
      <c r="D34" s="508" t="s">
        <v>125</v>
      </c>
      <c r="E34" s="513" t="s">
        <v>126</v>
      </c>
      <c r="F34" s="405"/>
      <c r="G34" s="415" t="s">
        <v>127</v>
      </c>
      <c r="H34" s="512" t="s">
        <v>128</v>
      </c>
      <c r="I34" s="512"/>
      <c r="J34" s="512"/>
      <c r="K34" s="512"/>
      <c r="L34" s="512"/>
      <c r="M34" s="512"/>
      <c r="N34" s="512"/>
      <c r="O34" s="512"/>
      <c r="P34" s="512"/>
      <c r="Q34" s="512"/>
      <c r="R34" s="512"/>
      <c r="S34" s="512"/>
      <c r="T34" s="512"/>
      <c r="U34" s="512"/>
      <c r="V34" s="512"/>
    </row>
    <row r="35" spans="2:22" x14ac:dyDescent="0.3">
      <c r="B35" s="527"/>
      <c r="C35" s="508"/>
      <c r="D35" s="508"/>
      <c r="E35" s="513"/>
      <c r="F35" s="405"/>
      <c r="G35" s="415" t="s">
        <v>129</v>
      </c>
      <c r="H35" s="512" t="s">
        <v>130</v>
      </c>
      <c r="I35" s="512"/>
      <c r="J35" s="512"/>
      <c r="K35" s="512"/>
      <c r="L35" s="512"/>
      <c r="M35" s="512"/>
      <c r="N35" s="512"/>
      <c r="O35" s="512"/>
      <c r="P35" s="512"/>
      <c r="Q35" s="512"/>
      <c r="R35" s="512"/>
      <c r="S35" s="512"/>
      <c r="T35" s="512"/>
      <c r="U35" s="512"/>
      <c r="V35" s="512"/>
    </row>
    <row r="36" spans="2:22" x14ac:dyDescent="0.3">
      <c r="B36" s="527"/>
      <c r="C36" s="508"/>
      <c r="D36" s="508"/>
      <c r="E36" s="513"/>
      <c r="F36" s="405"/>
      <c r="G36" s="415" t="s">
        <v>131</v>
      </c>
      <c r="H36" s="512" t="s">
        <v>132</v>
      </c>
      <c r="I36" s="512"/>
      <c r="J36" s="512"/>
      <c r="K36" s="512"/>
      <c r="L36" s="512"/>
      <c r="M36" s="512"/>
      <c r="N36" s="512"/>
      <c r="O36" s="512"/>
      <c r="P36" s="512"/>
      <c r="Q36" s="512"/>
      <c r="R36" s="512"/>
      <c r="S36" s="512"/>
      <c r="T36" s="512"/>
      <c r="U36" s="512"/>
      <c r="V36" s="512"/>
    </row>
    <row r="37" spans="2:22" x14ac:dyDescent="0.3">
      <c r="B37" s="527"/>
      <c r="C37" s="508"/>
      <c r="D37" s="508"/>
      <c r="E37" s="513"/>
      <c r="F37" s="405"/>
      <c r="G37" s="415" t="s">
        <v>133</v>
      </c>
      <c r="H37" s="503" t="s">
        <v>134</v>
      </c>
      <c r="I37" s="503"/>
      <c r="J37" s="503"/>
      <c r="K37" s="503"/>
      <c r="L37" s="503"/>
      <c r="M37" s="503"/>
      <c r="N37" s="503"/>
      <c r="O37" s="503"/>
      <c r="P37" s="503"/>
      <c r="Q37" s="503"/>
      <c r="R37" s="503"/>
      <c r="S37" s="503"/>
      <c r="T37" s="503"/>
      <c r="U37" s="503"/>
      <c r="V37" s="503"/>
    </row>
    <row r="38" spans="2:22" x14ac:dyDescent="0.3">
      <c r="B38" s="507">
        <v>3</v>
      </c>
      <c r="C38" s="508" t="s">
        <v>135</v>
      </c>
      <c r="D38" s="508" t="s">
        <v>136</v>
      </c>
      <c r="E38" s="513" t="s">
        <v>137</v>
      </c>
      <c r="F38" s="405"/>
      <c r="G38" s="415" t="s">
        <v>138</v>
      </c>
      <c r="H38" s="512" t="s">
        <v>139</v>
      </c>
      <c r="I38" s="512"/>
      <c r="J38" s="512"/>
      <c r="K38" s="512"/>
      <c r="L38" s="512"/>
      <c r="M38" s="512"/>
      <c r="N38" s="512"/>
      <c r="O38" s="512"/>
      <c r="P38" s="512"/>
      <c r="Q38" s="512"/>
      <c r="R38" s="512"/>
      <c r="S38" s="512"/>
      <c r="T38" s="512"/>
      <c r="U38" s="512"/>
      <c r="V38" s="512"/>
    </row>
    <row r="39" spans="2:22" x14ac:dyDescent="0.3">
      <c r="B39" s="507"/>
      <c r="C39" s="508"/>
      <c r="D39" s="508"/>
      <c r="E39" s="513"/>
      <c r="F39" s="405"/>
      <c r="G39" s="415" t="s">
        <v>140</v>
      </c>
      <c r="H39" s="512" t="s">
        <v>128</v>
      </c>
      <c r="I39" s="512"/>
      <c r="J39" s="512"/>
      <c r="K39" s="512"/>
      <c r="L39" s="512"/>
      <c r="M39" s="512"/>
      <c r="N39" s="512"/>
      <c r="O39" s="512"/>
      <c r="P39" s="512"/>
      <c r="Q39" s="512"/>
      <c r="R39" s="512"/>
      <c r="S39" s="512"/>
      <c r="T39" s="512"/>
      <c r="U39" s="512"/>
      <c r="V39" s="512"/>
    </row>
    <row r="40" spans="2:22" x14ac:dyDescent="0.3">
      <c r="B40" s="507"/>
      <c r="C40" s="508"/>
      <c r="D40" s="508"/>
      <c r="E40" s="513"/>
      <c r="F40" s="405"/>
      <c r="G40" s="415" t="s">
        <v>141</v>
      </c>
      <c r="H40" s="512" t="s">
        <v>130</v>
      </c>
      <c r="I40" s="512"/>
      <c r="J40" s="512"/>
      <c r="K40" s="512"/>
      <c r="L40" s="512"/>
      <c r="M40" s="512"/>
      <c r="N40" s="512"/>
      <c r="O40" s="512"/>
      <c r="P40" s="512"/>
      <c r="Q40" s="512"/>
      <c r="R40" s="512"/>
      <c r="S40" s="512"/>
      <c r="T40" s="512"/>
      <c r="U40" s="512"/>
      <c r="V40" s="512"/>
    </row>
    <row r="41" spans="2:22" x14ac:dyDescent="0.3">
      <c r="B41" s="507"/>
      <c r="C41" s="508"/>
      <c r="D41" s="508"/>
      <c r="E41" s="513"/>
      <c r="F41" s="405"/>
      <c r="G41" s="415" t="s">
        <v>142</v>
      </c>
      <c r="H41" s="503" t="s">
        <v>143</v>
      </c>
      <c r="I41" s="503"/>
      <c r="J41" s="503"/>
      <c r="K41" s="503"/>
      <c r="L41" s="503"/>
      <c r="M41" s="503"/>
      <c r="N41" s="503"/>
      <c r="O41" s="503"/>
      <c r="P41" s="503"/>
      <c r="Q41" s="503"/>
      <c r="R41" s="503"/>
      <c r="S41" s="503"/>
      <c r="T41" s="503"/>
      <c r="U41" s="503"/>
      <c r="V41" s="503"/>
    </row>
    <row r="42" spans="2:22" ht="27.6" x14ac:dyDescent="0.3">
      <c r="B42" s="507"/>
      <c r="C42" s="508"/>
      <c r="D42" s="406" t="s">
        <v>144</v>
      </c>
      <c r="E42" s="407" t="s">
        <v>145</v>
      </c>
      <c r="F42" s="405"/>
      <c r="G42" s="415" t="s">
        <v>146</v>
      </c>
      <c r="H42" s="512" t="s">
        <v>147</v>
      </c>
      <c r="I42" s="512"/>
      <c r="J42" s="512"/>
      <c r="K42" s="512"/>
      <c r="L42" s="512"/>
      <c r="M42" s="512"/>
      <c r="N42" s="512"/>
      <c r="O42" s="512"/>
      <c r="P42" s="512"/>
      <c r="Q42" s="512"/>
      <c r="R42" s="512"/>
      <c r="S42" s="512"/>
      <c r="T42" s="512"/>
      <c r="U42" s="512"/>
      <c r="V42" s="512"/>
    </row>
    <row r="43" spans="2:22" x14ac:dyDescent="0.3">
      <c r="B43" s="507">
        <v>4</v>
      </c>
      <c r="C43" s="508" t="s">
        <v>148</v>
      </c>
      <c r="D43" s="509" t="s">
        <v>149</v>
      </c>
      <c r="E43" s="522" t="s">
        <v>150</v>
      </c>
      <c r="F43" s="405"/>
      <c r="G43" s="415" t="s">
        <v>151</v>
      </c>
      <c r="H43" s="512" t="s">
        <v>152</v>
      </c>
      <c r="I43" s="512"/>
      <c r="J43" s="512"/>
      <c r="K43" s="512"/>
      <c r="L43" s="512"/>
      <c r="M43" s="512"/>
      <c r="N43" s="512"/>
      <c r="O43" s="512"/>
      <c r="P43" s="512"/>
      <c r="Q43" s="512"/>
      <c r="R43" s="512"/>
      <c r="S43" s="512"/>
      <c r="T43" s="512"/>
      <c r="U43" s="512"/>
      <c r="V43" s="512"/>
    </row>
    <row r="44" spans="2:22" x14ac:dyDescent="0.3">
      <c r="B44" s="507"/>
      <c r="C44" s="508"/>
      <c r="D44" s="510"/>
      <c r="E44" s="523"/>
      <c r="F44" s="405"/>
      <c r="G44" s="415" t="s">
        <v>153</v>
      </c>
      <c r="H44" s="512" t="s">
        <v>154</v>
      </c>
      <c r="I44" s="512"/>
      <c r="J44" s="512"/>
      <c r="K44" s="512"/>
      <c r="L44" s="512"/>
      <c r="M44" s="512"/>
      <c r="N44" s="512"/>
      <c r="O44" s="512"/>
      <c r="P44" s="512"/>
      <c r="Q44" s="512"/>
      <c r="R44" s="512"/>
      <c r="S44" s="512"/>
      <c r="T44" s="512"/>
      <c r="U44" s="512"/>
      <c r="V44" s="512"/>
    </row>
    <row r="45" spans="2:22" x14ac:dyDescent="0.3">
      <c r="B45" s="507"/>
      <c r="C45" s="508"/>
      <c r="D45" s="510"/>
      <c r="E45" s="523"/>
      <c r="F45" s="405"/>
      <c r="G45" s="415" t="s">
        <v>155</v>
      </c>
      <c r="H45" s="512" t="s">
        <v>156</v>
      </c>
      <c r="I45" s="512"/>
      <c r="J45" s="512"/>
      <c r="K45" s="512"/>
      <c r="L45" s="512"/>
      <c r="M45" s="512"/>
      <c r="N45" s="512"/>
      <c r="O45" s="512"/>
      <c r="P45" s="512"/>
      <c r="Q45" s="512"/>
      <c r="R45" s="512"/>
      <c r="S45" s="512"/>
      <c r="T45" s="512"/>
      <c r="U45" s="512"/>
      <c r="V45" s="512"/>
    </row>
    <row r="46" spans="2:22" x14ac:dyDescent="0.3">
      <c r="B46" s="507"/>
      <c r="C46" s="508"/>
      <c r="D46" s="510"/>
      <c r="E46" s="523"/>
      <c r="F46" s="405"/>
      <c r="G46" s="415" t="s">
        <v>157</v>
      </c>
      <c r="H46" s="503" t="s">
        <v>158</v>
      </c>
      <c r="I46" s="503"/>
      <c r="J46" s="503"/>
      <c r="K46" s="503"/>
      <c r="L46" s="503"/>
      <c r="M46" s="503"/>
      <c r="N46" s="503"/>
      <c r="O46" s="503"/>
      <c r="P46" s="503"/>
      <c r="Q46" s="503"/>
      <c r="R46" s="503"/>
      <c r="S46" s="503"/>
      <c r="T46" s="503"/>
      <c r="U46" s="503"/>
      <c r="V46" s="503"/>
    </row>
    <row r="47" spans="2:22" ht="16.2" customHeight="1" x14ac:dyDescent="0.3">
      <c r="B47" s="507"/>
      <c r="C47" s="508"/>
      <c r="D47" s="406" t="s">
        <v>159</v>
      </c>
      <c r="E47" s="407" t="s">
        <v>160</v>
      </c>
      <c r="F47" s="405"/>
      <c r="G47" s="415" t="s">
        <v>161</v>
      </c>
      <c r="H47" s="524" t="s">
        <v>162</v>
      </c>
      <c r="I47" s="525"/>
      <c r="J47" s="525"/>
      <c r="K47" s="525"/>
      <c r="L47" s="525"/>
      <c r="M47" s="525"/>
      <c r="N47" s="525"/>
      <c r="O47" s="525"/>
      <c r="P47" s="525"/>
      <c r="Q47" s="525"/>
      <c r="R47" s="525"/>
      <c r="S47" s="525"/>
      <c r="T47" s="525"/>
      <c r="U47" s="525"/>
      <c r="V47" s="526"/>
    </row>
    <row r="48" spans="2:22" x14ac:dyDescent="0.3">
      <c r="B48" s="507"/>
      <c r="C48" s="508"/>
      <c r="D48" s="508" t="s">
        <v>163</v>
      </c>
      <c r="E48" s="513" t="s">
        <v>164</v>
      </c>
      <c r="F48" s="405"/>
      <c r="G48" s="415" t="s">
        <v>165</v>
      </c>
      <c r="H48" s="512" t="s">
        <v>166</v>
      </c>
      <c r="I48" s="512"/>
      <c r="J48" s="512"/>
      <c r="K48" s="512"/>
      <c r="L48" s="512"/>
      <c r="M48" s="512"/>
      <c r="N48" s="512"/>
      <c r="O48" s="512"/>
      <c r="P48" s="512"/>
      <c r="Q48" s="512"/>
      <c r="R48" s="512"/>
      <c r="S48" s="512"/>
      <c r="T48" s="512"/>
      <c r="U48" s="512"/>
      <c r="V48" s="512"/>
    </row>
    <row r="49" spans="2:22" x14ac:dyDescent="0.3">
      <c r="B49" s="507"/>
      <c r="C49" s="508"/>
      <c r="D49" s="508"/>
      <c r="E49" s="513"/>
      <c r="F49" s="405"/>
      <c r="G49" s="415" t="s">
        <v>167</v>
      </c>
      <c r="H49" s="503" t="s">
        <v>168</v>
      </c>
      <c r="I49" s="503"/>
      <c r="J49" s="503"/>
      <c r="K49" s="503"/>
      <c r="L49" s="503"/>
      <c r="M49" s="503"/>
      <c r="N49" s="503"/>
      <c r="O49" s="503"/>
      <c r="P49" s="503"/>
      <c r="Q49" s="503"/>
      <c r="R49" s="503"/>
      <c r="S49" s="503"/>
      <c r="T49" s="503"/>
      <c r="U49" s="503"/>
      <c r="V49" s="503"/>
    </row>
    <row r="50" spans="2:22" ht="16.5" customHeight="1" x14ac:dyDescent="0.3">
      <c r="B50" s="552">
        <v>5</v>
      </c>
      <c r="C50" s="509" t="s">
        <v>169</v>
      </c>
      <c r="D50" s="508" t="s">
        <v>170</v>
      </c>
      <c r="E50" s="513" t="s">
        <v>171</v>
      </c>
      <c r="F50" s="405"/>
      <c r="G50" s="415" t="s">
        <v>172</v>
      </c>
      <c r="H50" s="512" t="s">
        <v>173</v>
      </c>
      <c r="I50" s="512"/>
      <c r="J50" s="512"/>
      <c r="K50" s="512"/>
      <c r="L50" s="512"/>
      <c r="M50" s="512"/>
      <c r="N50" s="512"/>
      <c r="O50" s="512"/>
      <c r="P50" s="512"/>
      <c r="Q50" s="512"/>
      <c r="R50" s="512"/>
      <c r="S50" s="512"/>
      <c r="T50" s="512"/>
      <c r="U50" s="512"/>
      <c r="V50" s="512"/>
    </row>
    <row r="51" spans="2:22" ht="16.5" customHeight="1" x14ac:dyDescent="0.3">
      <c r="B51" s="553"/>
      <c r="C51" s="510"/>
      <c r="D51" s="508"/>
      <c r="E51" s="513"/>
      <c r="F51" s="405"/>
      <c r="G51" s="415" t="s">
        <v>174</v>
      </c>
      <c r="H51" s="520" t="s">
        <v>175</v>
      </c>
      <c r="I51" s="520"/>
      <c r="J51" s="520"/>
      <c r="K51" s="520"/>
      <c r="L51" s="520"/>
      <c r="M51" s="520"/>
      <c r="N51" s="520"/>
      <c r="O51" s="520"/>
      <c r="P51" s="520"/>
      <c r="Q51" s="520"/>
      <c r="R51" s="520"/>
      <c r="S51" s="520"/>
      <c r="T51" s="520"/>
      <c r="U51" s="520"/>
      <c r="V51" s="520"/>
    </row>
    <row r="52" spans="2:22" ht="16.5" customHeight="1" x14ac:dyDescent="0.3">
      <c r="B52" s="553"/>
      <c r="C52" s="510"/>
      <c r="D52" s="508"/>
      <c r="E52" s="513"/>
      <c r="F52" s="405"/>
      <c r="G52" s="415" t="s">
        <v>176</v>
      </c>
      <c r="H52" s="520" t="s">
        <v>177</v>
      </c>
      <c r="I52" s="520"/>
      <c r="J52" s="520"/>
      <c r="K52" s="520"/>
      <c r="L52" s="520"/>
      <c r="M52" s="520"/>
      <c r="N52" s="520"/>
      <c r="O52" s="520"/>
      <c r="P52" s="520"/>
      <c r="Q52" s="520"/>
      <c r="R52" s="520"/>
      <c r="S52" s="520"/>
      <c r="T52" s="520"/>
      <c r="U52" s="520"/>
      <c r="V52" s="520"/>
    </row>
    <row r="53" spans="2:22" ht="16.5" customHeight="1" x14ac:dyDescent="0.3">
      <c r="B53" s="553"/>
      <c r="C53" s="510"/>
      <c r="D53" s="509" t="s">
        <v>178</v>
      </c>
      <c r="E53" s="522" t="s">
        <v>179</v>
      </c>
      <c r="F53" s="405"/>
      <c r="G53" s="415" t="s">
        <v>180</v>
      </c>
      <c r="H53" s="512" t="s">
        <v>181</v>
      </c>
      <c r="I53" s="512"/>
      <c r="J53" s="512"/>
      <c r="K53" s="512"/>
      <c r="L53" s="512"/>
      <c r="M53" s="512"/>
      <c r="N53" s="512"/>
      <c r="O53" s="512"/>
      <c r="P53" s="512"/>
      <c r="Q53" s="512"/>
      <c r="R53" s="512"/>
      <c r="S53" s="512"/>
      <c r="T53" s="512"/>
      <c r="U53" s="512"/>
      <c r="V53" s="512"/>
    </row>
    <row r="54" spans="2:22" ht="16.5" customHeight="1" x14ac:dyDescent="0.3">
      <c r="B54" s="553"/>
      <c r="C54" s="510"/>
      <c r="D54" s="510"/>
      <c r="E54" s="523"/>
      <c r="F54" s="405"/>
      <c r="G54" s="415" t="s">
        <v>182</v>
      </c>
      <c r="H54" s="512" t="s">
        <v>183</v>
      </c>
      <c r="I54" s="512"/>
      <c r="J54" s="512"/>
      <c r="K54" s="512"/>
      <c r="L54" s="512"/>
      <c r="M54" s="512"/>
      <c r="N54" s="512"/>
      <c r="O54" s="512"/>
      <c r="P54" s="512"/>
      <c r="Q54" s="512"/>
      <c r="R54" s="512"/>
      <c r="S54" s="512"/>
      <c r="T54" s="512"/>
      <c r="U54" s="512"/>
      <c r="V54" s="512"/>
    </row>
    <row r="55" spans="2:22" ht="16.5" customHeight="1" x14ac:dyDescent="0.3">
      <c r="B55" s="553"/>
      <c r="C55" s="510"/>
      <c r="D55" s="510"/>
      <c r="E55" s="523"/>
      <c r="F55" s="405"/>
      <c r="G55" s="415" t="s">
        <v>184</v>
      </c>
      <c r="H55" s="512" t="s">
        <v>185</v>
      </c>
      <c r="I55" s="512"/>
      <c r="J55" s="512"/>
      <c r="K55" s="512"/>
      <c r="L55" s="512"/>
      <c r="M55" s="512"/>
      <c r="N55" s="512"/>
      <c r="O55" s="512"/>
      <c r="P55" s="512"/>
      <c r="Q55" s="512"/>
      <c r="R55" s="512"/>
      <c r="S55" s="512"/>
      <c r="T55" s="512"/>
      <c r="U55" s="512"/>
      <c r="V55" s="512"/>
    </row>
    <row r="56" spans="2:22" ht="16.5" customHeight="1" x14ac:dyDescent="0.3">
      <c r="B56" s="553"/>
      <c r="C56" s="510"/>
      <c r="D56" s="510"/>
      <c r="E56" s="523"/>
      <c r="F56" s="405"/>
      <c r="G56" s="415" t="s">
        <v>186</v>
      </c>
      <c r="H56" s="521" t="s">
        <v>334</v>
      </c>
      <c r="I56" s="521"/>
      <c r="J56" s="521"/>
      <c r="K56" s="521"/>
      <c r="L56" s="521"/>
      <c r="M56" s="521"/>
      <c r="N56" s="521"/>
      <c r="O56" s="521"/>
      <c r="P56" s="521"/>
      <c r="Q56" s="521"/>
      <c r="R56" s="521"/>
      <c r="S56" s="521"/>
      <c r="T56" s="521"/>
      <c r="U56" s="521"/>
      <c r="V56" s="521"/>
    </row>
    <row r="57" spans="2:22" x14ac:dyDescent="0.3">
      <c r="B57" s="553"/>
      <c r="C57" s="510"/>
      <c r="D57" s="510"/>
      <c r="E57" s="523"/>
      <c r="F57" s="405"/>
      <c r="G57" s="416" t="s">
        <v>335</v>
      </c>
      <c r="H57" s="521" t="s">
        <v>338</v>
      </c>
      <c r="I57" s="521"/>
      <c r="J57" s="521"/>
      <c r="K57" s="521"/>
      <c r="L57" s="521"/>
      <c r="M57" s="521"/>
      <c r="N57" s="521"/>
      <c r="O57" s="521"/>
      <c r="P57" s="521"/>
      <c r="Q57" s="521"/>
      <c r="R57" s="521"/>
      <c r="S57" s="521"/>
      <c r="T57" s="521"/>
      <c r="U57" s="521"/>
      <c r="V57" s="521"/>
    </row>
    <row r="58" spans="2:22" x14ac:dyDescent="0.3">
      <c r="B58" s="553"/>
      <c r="C58" s="510"/>
      <c r="D58" s="510"/>
      <c r="E58" s="523"/>
      <c r="F58" s="405"/>
      <c r="G58" s="416" t="s">
        <v>336</v>
      </c>
      <c r="H58" s="521" t="s">
        <v>339</v>
      </c>
      <c r="I58" s="521"/>
      <c r="J58" s="521"/>
      <c r="K58" s="521"/>
      <c r="L58" s="521"/>
      <c r="M58" s="521"/>
      <c r="N58" s="521"/>
      <c r="O58" s="521"/>
      <c r="P58" s="521"/>
      <c r="Q58" s="521"/>
      <c r="R58" s="521"/>
      <c r="S58" s="521"/>
      <c r="T58" s="521"/>
      <c r="U58" s="521"/>
      <c r="V58" s="521"/>
    </row>
    <row r="59" spans="2:22" x14ac:dyDescent="0.3">
      <c r="B59" s="554"/>
      <c r="C59" s="550"/>
      <c r="D59" s="550"/>
      <c r="E59" s="551"/>
      <c r="F59" s="405"/>
      <c r="G59" s="416" t="s">
        <v>337</v>
      </c>
      <c r="H59" s="521" t="s">
        <v>340</v>
      </c>
      <c r="I59" s="521"/>
      <c r="J59" s="521"/>
      <c r="K59" s="521"/>
      <c r="L59" s="521"/>
      <c r="M59" s="521"/>
      <c r="N59" s="521"/>
      <c r="O59" s="521"/>
      <c r="P59" s="521"/>
      <c r="Q59" s="521"/>
      <c r="R59" s="521"/>
      <c r="S59" s="521"/>
      <c r="T59" s="521"/>
      <c r="U59" s="521"/>
      <c r="V59" s="521"/>
    </row>
    <row r="60" spans="2:22" x14ac:dyDescent="0.3">
      <c r="B60" s="507">
        <v>6</v>
      </c>
      <c r="C60" s="508" t="s">
        <v>187</v>
      </c>
      <c r="D60" s="509" t="s">
        <v>188</v>
      </c>
      <c r="E60" s="514" t="s">
        <v>189</v>
      </c>
      <c r="F60" s="405"/>
      <c r="G60" s="415" t="s">
        <v>190</v>
      </c>
      <c r="H60" s="511" t="s">
        <v>191</v>
      </c>
      <c r="I60" s="511"/>
      <c r="J60" s="511"/>
      <c r="K60" s="511"/>
      <c r="L60" s="511"/>
      <c r="M60" s="511"/>
      <c r="N60" s="511"/>
      <c r="O60" s="511"/>
      <c r="P60" s="511"/>
      <c r="Q60" s="511"/>
      <c r="R60" s="511"/>
      <c r="S60" s="511"/>
      <c r="T60" s="511"/>
      <c r="U60" s="511"/>
      <c r="V60" s="511"/>
    </row>
    <row r="61" spans="2:22" x14ac:dyDescent="0.3">
      <c r="B61" s="507"/>
      <c r="C61" s="508"/>
      <c r="D61" s="510"/>
      <c r="E61" s="515"/>
      <c r="F61" s="405"/>
      <c r="G61" s="415" t="s">
        <v>192</v>
      </c>
      <c r="H61" s="503" t="s">
        <v>193</v>
      </c>
      <c r="I61" s="503"/>
      <c r="J61" s="503"/>
      <c r="K61" s="503"/>
      <c r="L61" s="503"/>
      <c r="M61" s="503"/>
      <c r="N61" s="503"/>
      <c r="O61" s="503"/>
      <c r="P61" s="503"/>
      <c r="Q61" s="503"/>
      <c r="R61" s="503"/>
      <c r="S61" s="503"/>
      <c r="T61" s="503"/>
      <c r="U61" s="503"/>
      <c r="V61" s="503"/>
    </row>
    <row r="62" spans="2:22" x14ac:dyDescent="0.3">
      <c r="B62" s="507"/>
      <c r="C62" s="508"/>
      <c r="D62" s="510"/>
      <c r="E62" s="515"/>
      <c r="F62" s="405"/>
      <c r="G62" s="415" t="s">
        <v>194</v>
      </c>
      <c r="H62" s="512" t="s">
        <v>195</v>
      </c>
      <c r="I62" s="512"/>
      <c r="J62" s="512"/>
      <c r="K62" s="512"/>
      <c r="L62" s="512"/>
      <c r="M62" s="512"/>
      <c r="N62" s="512"/>
      <c r="O62" s="512"/>
      <c r="P62" s="512"/>
      <c r="Q62" s="512"/>
      <c r="R62" s="512"/>
      <c r="S62" s="512"/>
      <c r="T62" s="512"/>
      <c r="U62" s="512"/>
      <c r="V62" s="512"/>
    </row>
    <row r="63" spans="2:22" x14ac:dyDescent="0.3">
      <c r="B63" s="507"/>
      <c r="C63" s="508"/>
      <c r="D63" s="414"/>
      <c r="E63" s="516"/>
      <c r="F63" s="405"/>
      <c r="G63" s="416" t="s">
        <v>196</v>
      </c>
      <c r="H63" s="517" t="s">
        <v>197</v>
      </c>
      <c r="I63" s="518"/>
      <c r="J63" s="518"/>
      <c r="K63" s="518"/>
      <c r="L63" s="518"/>
      <c r="M63" s="518"/>
      <c r="N63" s="518"/>
      <c r="O63" s="518"/>
      <c r="P63" s="518"/>
      <c r="Q63" s="518"/>
      <c r="R63" s="518"/>
      <c r="S63" s="518"/>
      <c r="T63" s="518"/>
      <c r="U63" s="518"/>
      <c r="V63" s="519"/>
    </row>
    <row r="64" spans="2:22" x14ac:dyDescent="0.3">
      <c r="B64" s="507"/>
      <c r="C64" s="508"/>
      <c r="D64" s="508" t="s">
        <v>198</v>
      </c>
      <c r="E64" s="513" t="s">
        <v>199</v>
      </c>
      <c r="F64" s="405"/>
      <c r="G64" s="416" t="s">
        <v>200</v>
      </c>
      <c r="H64" s="512" t="s">
        <v>201</v>
      </c>
      <c r="I64" s="512"/>
      <c r="J64" s="512"/>
      <c r="K64" s="512"/>
      <c r="L64" s="512"/>
      <c r="M64" s="512"/>
      <c r="N64" s="512"/>
      <c r="O64" s="512"/>
      <c r="P64" s="512"/>
      <c r="Q64" s="512"/>
      <c r="R64" s="512"/>
      <c r="S64" s="512"/>
      <c r="T64" s="512"/>
      <c r="U64" s="512"/>
      <c r="V64" s="512"/>
    </row>
    <row r="65" spans="2:22" x14ac:dyDescent="0.3">
      <c r="B65" s="507"/>
      <c r="C65" s="508"/>
      <c r="D65" s="508"/>
      <c r="E65" s="513"/>
      <c r="F65" s="405"/>
      <c r="G65" s="416" t="s">
        <v>202</v>
      </c>
      <c r="H65" s="512" t="s">
        <v>203</v>
      </c>
      <c r="I65" s="512"/>
      <c r="J65" s="512"/>
      <c r="K65" s="512"/>
      <c r="L65" s="512"/>
      <c r="M65" s="512"/>
      <c r="N65" s="512"/>
      <c r="O65" s="512"/>
      <c r="P65" s="512"/>
      <c r="Q65" s="512"/>
      <c r="R65" s="512"/>
      <c r="S65" s="512"/>
      <c r="T65" s="512"/>
      <c r="U65" s="512"/>
      <c r="V65" s="512"/>
    </row>
    <row r="66" spans="2:22" x14ac:dyDescent="0.3">
      <c r="B66" s="507"/>
      <c r="C66" s="508"/>
      <c r="D66" s="508"/>
      <c r="E66" s="513"/>
      <c r="F66" s="405"/>
      <c r="G66" s="416" t="s">
        <v>204</v>
      </c>
      <c r="H66" s="503" t="s">
        <v>205</v>
      </c>
      <c r="I66" s="503"/>
      <c r="J66" s="503"/>
      <c r="K66" s="503"/>
      <c r="L66" s="503"/>
      <c r="M66" s="503"/>
      <c r="N66" s="503"/>
      <c r="O66" s="503"/>
      <c r="P66" s="503"/>
      <c r="Q66" s="503"/>
      <c r="R66" s="503"/>
      <c r="S66" s="503"/>
      <c r="T66" s="503"/>
      <c r="U66" s="503"/>
      <c r="V66" s="503"/>
    </row>
    <row r="67" spans="2:22" x14ac:dyDescent="0.3">
      <c r="B67" s="504" t="s">
        <v>206</v>
      </c>
      <c r="C67" s="504"/>
      <c r="D67" s="504"/>
      <c r="E67" s="504"/>
      <c r="F67" s="408"/>
      <c r="G67" s="417" t="s">
        <v>207</v>
      </c>
      <c r="H67" s="505"/>
      <c r="I67" s="505"/>
      <c r="J67" s="505"/>
      <c r="K67" s="505"/>
      <c r="L67" s="505"/>
      <c r="M67" s="505"/>
      <c r="N67" s="505"/>
      <c r="O67" s="505"/>
      <c r="P67" s="505"/>
      <c r="Q67" s="505"/>
      <c r="R67" s="505"/>
      <c r="S67" s="505"/>
      <c r="T67" s="505"/>
      <c r="U67" s="505"/>
      <c r="V67" s="505"/>
    </row>
    <row r="68" spans="2:22" x14ac:dyDescent="0.3">
      <c r="B68" s="504"/>
      <c r="C68" s="504"/>
      <c r="D68" s="504"/>
      <c r="E68" s="504"/>
      <c r="F68" s="408"/>
      <c r="G68" s="417" t="s">
        <v>208</v>
      </c>
      <c r="H68" s="505"/>
      <c r="I68" s="505"/>
      <c r="J68" s="505"/>
      <c r="K68" s="505"/>
      <c r="L68" s="505"/>
      <c r="M68" s="505"/>
      <c r="N68" s="505"/>
      <c r="O68" s="505"/>
      <c r="P68" s="505"/>
      <c r="Q68" s="505"/>
      <c r="R68" s="505"/>
      <c r="S68" s="505"/>
      <c r="T68" s="505"/>
      <c r="U68" s="505"/>
      <c r="V68" s="505"/>
    </row>
    <row r="69" spans="2:22" x14ac:dyDescent="0.3">
      <c r="B69" s="504"/>
      <c r="C69" s="504"/>
      <c r="D69" s="504"/>
      <c r="E69" s="504"/>
      <c r="F69" s="408"/>
      <c r="G69" s="417" t="s">
        <v>209</v>
      </c>
      <c r="H69" s="506"/>
      <c r="I69" s="506"/>
      <c r="J69" s="506"/>
      <c r="K69" s="506"/>
      <c r="L69" s="506"/>
      <c r="M69" s="506"/>
      <c r="N69" s="506"/>
      <c r="O69" s="506"/>
      <c r="P69" s="506"/>
      <c r="Q69" s="506"/>
      <c r="R69" s="506"/>
      <c r="S69" s="506"/>
      <c r="T69" s="506"/>
      <c r="U69" s="506"/>
      <c r="V69" s="506"/>
    </row>
    <row r="74" spans="2:22" hidden="1" x14ac:dyDescent="0.3">
      <c r="D74" t="s">
        <v>210</v>
      </c>
    </row>
    <row r="75" spans="2:22" hidden="1" x14ac:dyDescent="0.3">
      <c r="D75" t="s">
        <v>211</v>
      </c>
    </row>
  </sheetData>
  <autoFilter ref="B17:V69" xr:uid="{DD047156-9B6D-471F-8E0F-0B2251555181}">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mergeCells count="94">
    <mergeCell ref="B50:B59"/>
    <mergeCell ref="C50:C59"/>
    <mergeCell ref="C3:Q12"/>
    <mergeCell ref="C17:C18"/>
    <mergeCell ref="E17:E18"/>
    <mergeCell ref="F17:F18"/>
    <mergeCell ref="G17:G18"/>
    <mergeCell ref="H17:V18"/>
    <mergeCell ref="B19:B30"/>
    <mergeCell ref="C19:C30"/>
    <mergeCell ref="D19:D21"/>
    <mergeCell ref="E19:E21"/>
    <mergeCell ref="H19:V19"/>
    <mergeCell ref="H20:V20"/>
    <mergeCell ref="H21:V21"/>
    <mergeCell ref="D22:D26"/>
    <mergeCell ref="E22:E26"/>
    <mergeCell ref="H22:V22"/>
    <mergeCell ref="H33:V33"/>
    <mergeCell ref="D34:D37"/>
    <mergeCell ref="E34:E37"/>
    <mergeCell ref="H34:V34"/>
    <mergeCell ref="H23:V23"/>
    <mergeCell ref="H24:V24"/>
    <mergeCell ref="H25:V25"/>
    <mergeCell ref="H26:V26"/>
    <mergeCell ref="D27:D30"/>
    <mergeCell ref="E27:E30"/>
    <mergeCell ref="H27:V27"/>
    <mergeCell ref="H28:V28"/>
    <mergeCell ref="H29:V29"/>
    <mergeCell ref="H30:V30"/>
    <mergeCell ref="H35:V35"/>
    <mergeCell ref="H36:V36"/>
    <mergeCell ref="H37:V37"/>
    <mergeCell ref="B38:B42"/>
    <mergeCell ref="C38:C42"/>
    <mergeCell ref="D38:D41"/>
    <mergeCell ref="E38:E41"/>
    <mergeCell ref="H38:V38"/>
    <mergeCell ref="H39:V39"/>
    <mergeCell ref="H40:V40"/>
    <mergeCell ref="B31:B37"/>
    <mergeCell ref="C31:C37"/>
    <mergeCell ref="D31:D33"/>
    <mergeCell ref="E31:E33"/>
    <mergeCell ref="H31:V31"/>
    <mergeCell ref="H32:V32"/>
    <mergeCell ref="H41:V41"/>
    <mergeCell ref="H42:V42"/>
    <mergeCell ref="B43:B49"/>
    <mergeCell ref="C43:C49"/>
    <mergeCell ref="D43:D46"/>
    <mergeCell ref="E43:E46"/>
    <mergeCell ref="H43:V43"/>
    <mergeCell ref="H44:V44"/>
    <mergeCell ref="H45:V45"/>
    <mergeCell ref="H46:V46"/>
    <mergeCell ref="H47:V47"/>
    <mergeCell ref="D48:D49"/>
    <mergeCell ref="E48:E49"/>
    <mergeCell ref="H48:V48"/>
    <mergeCell ref="H49:V49"/>
    <mergeCell ref="H65:V65"/>
    <mergeCell ref="D50:D52"/>
    <mergeCell ref="E50:E52"/>
    <mergeCell ref="H50:V50"/>
    <mergeCell ref="H51:V51"/>
    <mergeCell ref="H52:V52"/>
    <mergeCell ref="H53:V53"/>
    <mergeCell ref="H54:V54"/>
    <mergeCell ref="H55:V55"/>
    <mergeCell ref="H56:V56"/>
    <mergeCell ref="H57:V57"/>
    <mergeCell ref="H58:V58"/>
    <mergeCell ref="D53:D59"/>
    <mergeCell ref="E53:E59"/>
    <mergeCell ref="H59:V59"/>
    <mergeCell ref="H66:V66"/>
    <mergeCell ref="B67:E69"/>
    <mergeCell ref="H67:V67"/>
    <mergeCell ref="H68:V68"/>
    <mergeCell ref="H69:V69"/>
    <mergeCell ref="B60:B66"/>
    <mergeCell ref="C60:C66"/>
    <mergeCell ref="D60:D62"/>
    <mergeCell ref="H60:V60"/>
    <mergeCell ref="H61:V61"/>
    <mergeCell ref="H62:V62"/>
    <mergeCell ref="D64:D66"/>
    <mergeCell ref="E64:E66"/>
    <mergeCell ref="E60:E63"/>
    <mergeCell ref="H63:V63"/>
    <mergeCell ref="H64:V64"/>
  </mergeCells>
  <conditionalFormatting sqref="F19:F69">
    <cfRule type="containsText" dxfId="1" priority="1" operator="containsText" text="NON">
      <formula>NOT(ISERROR(SEARCH("NON",F19)))</formula>
    </cfRule>
    <cfRule type="containsText" dxfId="0" priority="2" operator="containsText" text="OUI">
      <formula>NOT(ISERROR(SEARCH("OUI",F19)))</formula>
    </cfRule>
  </conditionalFormatting>
  <dataValidations count="1">
    <dataValidation type="list" allowBlank="1" showInputMessage="1" showErrorMessage="1" sqref="F19:F69" xr:uid="{9E9DB247-6342-40D9-8AC6-FDFC7073717A}">
      <formula1>$D$74:$D$75</formula1>
    </dataValidation>
  </dataValidations>
  <hyperlinks>
    <hyperlink ref="G19" location="'FA 1.1.A'!Impression_des_titres" display="1.1.A" xr:uid="{6AD9A5F8-5901-41DA-A173-0534FCBFC204}"/>
    <hyperlink ref="G20" location="'FA 1.1.B'!Impression_des_titres" display="1.1.B" xr:uid="{D2C00BF1-C823-42AA-92CC-5BB943D8F7D4}"/>
    <hyperlink ref="G21" location="'FA 1.1.C'!Impression_des_titres" display="1.1.C" xr:uid="{184D8FE3-4991-4EF0-AD51-EE8925523F8D}"/>
    <hyperlink ref="G22" location="'FA 1.2.A'!Impression_des_titres" display="1.2.A" xr:uid="{EA5006D7-48D3-4519-8A54-564AE663DD43}"/>
    <hyperlink ref="G23" location="'FA 1.2.B'!Impression_des_titres" display="1.2.B" xr:uid="{055C6CDD-C0ED-49B7-A59E-4A369FB95742}"/>
    <hyperlink ref="G24" location="'FA 1.2.C'!Impression_des_titres" display="1.2.C" xr:uid="{58F2BB32-D3A3-457C-A6E2-2D989F05FEAE}"/>
    <hyperlink ref="G25" location="'FA 1.2.D'!Impression_des_titres" display="1.2.D" xr:uid="{4AE5CCC4-5813-4FE7-B278-E9B5329FD332}"/>
    <hyperlink ref="G26" location="'FA 1.2.E'!Impression_des_titres" display="1.2.E" xr:uid="{596A7165-219F-4191-A157-83A31A7AE67E}"/>
    <hyperlink ref="G27" location="'FA 1.3.A'!Impression_des_titres" display="1.3.A" xr:uid="{49F1E274-3A93-44A0-B5E8-CBB94DC78E9C}"/>
    <hyperlink ref="G28" location="'FA 1.3.B'!Impression_des_titres" display="1.3.B" xr:uid="{BAE1F361-F51F-4E3F-A641-166BC3528216}"/>
    <hyperlink ref="G29" location="'FA 1.3.C'!Impression_des_titres" display="1.3.C" xr:uid="{65C7B08F-BFF6-42FD-8A30-4DEDF6736E93}"/>
    <hyperlink ref="G30" location="'FA 1.3.D'!Impression_des_titres" display="1.3.D" xr:uid="{1E9D1B14-FF78-48D0-BF99-4C2E2930763E}"/>
    <hyperlink ref="G31" location="'FA 2.1.A'!Impression_des_titres" display="2.1.A" xr:uid="{1581D422-0271-4F68-B5B5-A03DAB59135D}"/>
    <hyperlink ref="G32" location="'FA 2.1.B'!Impression_des_titres" display="2.1.B" xr:uid="{5BFA5CDA-7967-4EAD-AE16-CB3342DA4160}"/>
    <hyperlink ref="G33" location="'FA 2.1.C'!Impression_des_titres" display="2.1.C" xr:uid="{94BE4569-2A34-42EA-A180-AADD8498A96C}"/>
    <hyperlink ref="G34" location="'FA 2.2.A'!Impression_des_titres" display="2.2.A" xr:uid="{A8CBF02C-D832-4296-B523-177658DBC319}"/>
    <hyperlink ref="G35" location="'FA 2.2.B'!Impression_des_titres" display="2.2.B" xr:uid="{94B1FDCC-22B1-4F4B-9968-D40AA23E747A}"/>
    <hyperlink ref="G36" location="'FA 2.2.C'!Impression_des_titres" display="2.2.C" xr:uid="{89C63E56-F7A1-4C25-B10C-40D50C7C7DF5}"/>
    <hyperlink ref="G37" location="'FA 2.2.D'!Impression_des_titres" display="2.2.D" xr:uid="{1678AA49-0738-4CC5-B0C1-E08FE43DDDA4}"/>
    <hyperlink ref="G38" location="'FA 3.1.A'!Impression_des_titres" display="3.1.A" xr:uid="{27BCBB20-D500-46B3-B155-947CEF0899BB}"/>
    <hyperlink ref="G39" location="'FA 3.1.B'!Impression_des_titres" display="3.1.B" xr:uid="{B4F3D46D-5917-455F-9349-16788D710D6A}"/>
    <hyperlink ref="G40" location="'FA 3.1.C'!Impression_des_titres" display="3.1.C" xr:uid="{970BD191-7C9F-4EB7-8C1B-513A3F597550}"/>
    <hyperlink ref="G41" location="'FA 3.1.D'!Impression_des_titres" display="3.1.D" xr:uid="{1F9C3080-2558-4B11-AABB-FDBC493957A6}"/>
    <hyperlink ref="G42" location="'FA 3.2.A'!Impression_des_titres" display="3.2.A" xr:uid="{A77B424D-D2EC-4B26-B6C9-BF78D3D1DAFE}"/>
    <hyperlink ref="G43" location="'FA 4.1.A'!Impression_des_titres" display="4.1.A" xr:uid="{E9EA6844-2870-4B86-9031-317AA23C7D1B}"/>
    <hyperlink ref="G44" location="'FA 4.1.B'!Impression_des_titres" display="4.1.B" xr:uid="{494FC919-FD5D-43CE-A814-8FF0D709AA26}"/>
    <hyperlink ref="G45" location="'FA 4.1.C'!Impression_des_titres" display="4.1.C" xr:uid="{3FB6415C-E79C-469E-AFB5-B0ADDCD8722D}"/>
    <hyperlink ref="G46" location="'FA 4.1.D'!Impression_des_titres" display="4.1.D" xr:uid="{40E52DBF-5493-49F6-B6C2-F1C683D9E1ED}"/>
    <hyperlink ref="G47" location="'FA 4.2.A'!Impression_des_titres" display="4.2.A" xr:uid="{FC1E9819-913A-44F7-BE80-B8BA81A46AF0}"/>
    <hyperlink ref="G48" location="'FA 4.3.A'!Impression_des_titres" display="4.3.A" xr:uid="{4BAD31D9-12B7-4866-8FAC-E5619E44D87D}"/>
    <hyperlink ref="G49" location="'FA 4.3.B'!Impression_des_titres" display="4.3.B" xr:uid="{EE8138C9-D4DE-4A72-97BD-763A00D37BDA}"/>
    <hyperlink ref="G50" location="'FA 5.1.A'!Impression_des_titres" display="5.1.A" xr:uid="{9224D6D1-2E79-432E-856A-92F6A019D286}"/>
    <hyperlink ref="G51" location="'FA 5.1.B'!Impression_des_titres" display="5.1.B" xr:uid="{7DF6183E-1E66-494B-8DEC-15AF127B50F6}"/>
    <hyperlink ref="G52" location="'FA 5.1.C'!Impression_des_titres" display="5.1.C" xr:uid="{4AC51F8B-58CD-4FBD-8B51-053443D3D08B}"/>
    <hyperlink ref="G53" location="'FA 5.2.A'!Impression_des_titres" display="5.2.A" xr:uid="{59B5C65E-5C3F-43BF-8CD8-71506B39B883}"/>
    <hyperlink ref="G54" location="'FA 5.2.B'!Impression_des_titres" display="5.2.B" xr:uid="{7B65C734-6B55-4C77-91DE-6272B0E6C8A2}"/>
    <hyperlink ref="G55" location="'FA 5.2.C'!Impression_des_titres" display="5.2.C" xr:uid="{E7E3173D-EF95-442B-9A0B-91454AFB6B3E}"/>
    <hyperlink ref="G56" location="'FA 5.2.D'!Impression_des_titres" display="5.2.D" xr:uid="{9EA9C4CA-15D2-4A58-9F45-344E47BD2C4D}"/>
    <hyperlink ref="G60" location="'FA 6.1.A'!Impression_des_titres" display="6.1.A" xr:uid="{EC9FF7AE-0BAE-4BCA-99D4-95E5BC0FDD55}"/>
    <hyperlink ref="G61" location="'FA 6.1.B'!Impression_des_titres" display="6.1.B" xr:uid="{B09C00B6-9BBD-4EC6-BC5A-4E87CB8DBD82}"/>
    <hyperlink ref="G62" location="'FA 6.1.C'!Impression_des_titres" display="6.1.C" xr:uid="{516A7B38-91B6-4945-9AD0-55CAA8A99389}"/>
    <hyperlink ref="G64" location="'FA 6.2.A'!Impression_des_titres" display="6.2.A" xr:uid="{23B2EEE8-9470-4658-B985-18AB4B108F8C}"/>
    <hyperlink ref="G65" location="'FA 6.2.B'!Zone_d_impression" display="6.2.B" xr:uid="{0BD6085E-981F-473D-8C64-6DE909D4A22E}"/>
    <hyperlink ref="G66" location="'FA 6.2.C'!Zone_d_impression" display="6.2.C" xr:uid="{781DECDB-7B97-4EBC-AFBD-4FC45F07DA6F}"/>
    <hyperlink ref="G67" location="'FA supp 1'!Zone_d_impression" display="Sup 1" xr:uid="{7A9446DC-B4A8-4806-B80C-6D4DA2C76828}"/>
    <hyperlink ref="G68" location="'FA supp 2'!Zone_d_impression" display="Sup 2" xr:uid="{6E2A2172-E77F-4DC3-A8E3-E27447399076}"/>
    <hyperlink ref="G69" location="'FA supp 3'!Zone_d_impression" display="Sup 3" xr:uid="{F75EF724-763D-4CCF-B93B-510CBDED9059}"/>
    <hyperlink ref="G63" location="'FA 6.1.D'!Zone_d_impression" display="6.1.D" xr:uid="{E016ACC5-621C-41EC-829C-89A3FDCA1414}"/>
    <hyperlink ref="G57" location="'FA 5.2.E'!Impression_des_titres" display="5.2.E" xr:uid="{E7040F07-00B2-4986-9A38-741F59A943BF}"/>
    <hyperlink ref="G58" location="'FA 5.2.F'!Impression_des_titres" display="5.2.F" xr:uid="{99682E26-5A39-4B38-B6C5-6FB9C407827F}"/>
    <hyperlink ref="G59" location="'FA 5.2.G'!Impression_des_titres" display="5.2.G" xr:uid="{0B5D8ECB-3629-4871-AA21-C3880FCB50EC}"/>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43F8-48DA-48DE-A52C-F0FE42D6CE99}">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4</v>
      </c>
      <c r="L12" s="22"/>
      <c r="O12" s="3"/>
      <c r="P12" s="3"/>
      <c r="Q12" s="3"/>
      <c r="R12" s="22"/>
      <c r="S12" s="22"/>
      <c r="T12" s="22"/>
      <c r="U12" s="22"/>
      <c r="V12" s="22"/>
      <c r="W12" s="22"/>
      <c r="X12" s="22"/>
      <c r="Y12" s="22"/>
    </row>
    <row r="13" spans="1:29" ht="38.25" customHeight="1" x14ac:dyDescent="0.3">
      <c r="A13" s="704" t="s">
        <v>216</v>
      </c>
      <c r="B13" s="705"/>
      <c r="C13" s="706" t="s">
        <v>148</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178" t="s">
        <v>163</v>
      </c>
      <c r="D15" s="179"/>
      <c r="E15" s="180"/>
      <c r="F15" s="180"/>
      <c r="G15" s="180"/>
      <c r="H15" s="180"/>
      <c r="I15" s="180"/>
      <c r="J15" s="180"/>
      <c r="K15" s="180"/>
      <c r="L15" s="27"/>
      <c r="M15" s="3"/>
      <c r="N15" s="3"/>
      <c r="O15" s="3"/>
      <c r="P15" s="3"/>
      <c r="Q15" s="3"/>
      <c r="R15" s="27"/>
      <c r="S15" s="27"/>
      <c r="T15" s="27"/>
      <c r="U15" s="27"/>
      <c r="V15" s="27"/>
      <c r="W15" s="27"/>
      <c r="X15" s="27"/>
      <c r="Y15" s="27"/>
      <c r="Z15" s="26"/>
    </row>
    <row r="16" spans="1:29" ht="47.4" customHeight="1" x14ac:dyDescent="0.3">
      <c r="A16" s="710" t="s">
        <v>262</v>
      </c>
      <c r="B16" s="711"/>
      <c r="C16" s="732" t="s">
        <v>164</v>
      </c>
      <c r="D16" s="733"/>
      <c r="E16" s="733"/>
      <c r="F16" s="733"/>
      <c r="G16" s="733"/>
      <c r="H16" s="733"/>
      <c r="I16" s="733"/>
      <c r="J16" s="733"/>
      <c r="K16" s="73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165</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166</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3DE1F7F2-4525-4519-BAFB-6FD16C96788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49568-7850-4037-A8EA-3BF36C261284}">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4</v>
      </c>
      <c r="L12" s="22"/>
      <c r="O12" s="3"/>
      <c r="P12" s="3"/>
      <c r="Q12" s="3"/>
      <c r="R12" s="22"/>
      <c r="S12" s="22"/>
      <c r="T12" s="22"/>
      <c r="U12" s="22"/>
      <c r="V12" s="22"/>
      <c r="W12" s="22"/>
      <c r="X12" s="22"/>
      <c r="Y12" s="22"/>
    </row>
    <row r="13" spans="1:29" ht="38.25" customHeight="1" x14ac:dyDescent="0.3">
      <c r="A13" s="704" t="s">
        <v>216</v>
      </c>
      <c r="B13" s="705"/>
      <c r="C13" s="706" t="s">
        <v>148</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178" t="s">
        <v>163</v>
      </c>
      <c r="D15" s="179"/>
      <c r="E15" s="180"/>
      <c r="F15" s="180"/>
      <c r="G15" s="180"/>
      <c r="H15" s="180"/>
      <c r="I15" s="180"/>
      <c r="J15" s="180"/>
      <c r="K15" s="180"/>
      <c r="L15" s="27"/>
      <c r="M15" s="3"/>
      <c r="N15" s="3"/>
      <c r="O15" s="3"/>
      <c r="P15" s="3"/>
      <c r="Q15" s="3"/>
      <c r="R15" s="27"/>
      <c r="S15" s="27"/>
      <c r="T15" s="27"/>
      <c r="U15" s="27"/>
      <c r="V15" s="27"/>
      <c r="W15" s="27"/>
      <c r="X15" s="27"/>
      <c r="Y15" s="27"/>
      <c r="Z15" s="26"/>
    </row>
    <row r="16" spans="1:29" ht="47.4" customHeight="1" x14ac:dyDescent="0.3">
      <c r="A16" s="710" t="s">
        <v>262</v>
      </c>
      <c r="B16" s="711"/>
      <c r="C16" s="732" t="s">
        <v>164</v>
      </c>
      <c r="D16" s="733"/>
      <c r="E16" s="733"/>
      <c r="F16" s="733"/>
      <c r="G16" s="733"/>
      <c r="H16" s="733"/>
      <c r="I16" s="733"/>
      <c r="J16" s="733"/>
      <c r="K16" s="73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167</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168</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4371597-7E3B-422C-B7E2-1632075BD9C1}"/>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46C8B-B9D8-4B51-BAB8-5EF7DC977630}">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170</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171</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172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173</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EE37C791-C784-4B6C-89E7-1BFC36E1EABB}"/>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9FA0C-77A7-4588-9CDE-4D3DD42433F9}">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170</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171</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174</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329</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68135F1B-722B-4D28-99D0-ADFCDA03DBD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E9AEE-D20B-4597-BC62-99476427FC93}">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170</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171</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176</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177</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B27990F2-0757-45AA-A40F-AEEBF9FF878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4DCC4-7B25-4FB7-B50F-69B3A9D04154}">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180</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181</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8085B1DB-DCE6-4271-9DD4-C98B5DF1ED3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98A9-5B16-4022-B6C0-5917BF39DB0B}">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182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330</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AF00C405-BF2D-41D5-AA11-B4A00A2C2CE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4E8C-67D5-4EBB-ADAE-0B2D7DAA5901}">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184</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185</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08B70E09-A703-4712-B2A0-54D26982631E}"/>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AE95-5291-4A1F-977E-ED005D78D0DD}">
  <sheetPr>
    <tabColor rgb="FFFFFF00"/>
    <pageSetUpPr fitToPage="1"/>
  </sheetPr>
  <dimension ref="A1:AU75"/>
  <sheetViews>
    <sheetView workbookViewId="0">
      <selection sqref="A1:XFD14"/>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186</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334</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B30A9946-9024-41D5-9CF3-9E2AF3C21430}"/>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FA13E-877F-4A62-90A8-3AE6AD88955E}">
  <sheetPr>
    <tabColor rgb="FFFFFF00"/>
    <pageSetUpPr fitToPage="1"/>
  </sheetPr>
  <dimension ref="A1:AU75"/>
  <sheetViews>
    <sheetView workbookViewId="0">
      <selection activeCell="C20" sqref="C20:K20"/>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335</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338</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 ref="B45:C45"/>
    <mergeCell ref="D45:E45"/>
    <mergeCell ref="L61:R61"/>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A46:A50"/>
    <mergeCell ref="B46:C46"/>
    <mergeCell ref="D46:E46"/>
    <mergeCell ref="B47:C47"/>
    <mergeCell ref="D47:E47"/>
    <mergeCell ref="B39:C39"/>
    <mergeCell ref="D39:E39"/>
    <mergeCell ref="B40:C40"/>
    <mergeCell ref="D40:E40"/>
    <mergeCell ref="A41:A45"/>
    <mergeCell ref="B41:C41"/>
    <mergeCell ref="D41:E41"/>
    <mergeCell ref="B42:C42"/>
    <mergeCell ref="D42:E42"/>
    <mergeCell ref="B43:C43"/>
    <mergeCell ref="B48:C48"/>
    <mergeCell ref="D48:E48"/>
    <mergeCell ref="B49:C49"/>
    <mergeCell ref="D49:E49"/>
    <mergeCell ref="B50:C50"/>
    <mergeCell ref="D50:E50"/>
    <mergeCell ref="D43:E43"/>
    <mergeCell ref="B44:C44"/>
    <mergeCell ref="D44:E44"/>
    <mergeCell ref="B35:C35"/>
    <mergeCell ref="D35:E35"/>
    <mergeCell ref="A36:A40"/>
    <mergeCell ref="B36:C36"/>
    <mergeCell ref="D36:E36"/>
    <mergeCell ref="B37:C37"/>
    <mergeCell ref="D37:E37"/>
    <mergeCell ref="B38:C38"/>
    <mergeCell ref="D38:E38"/>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A20:B20"/>
    <mergeCell ref="C20:K20"/>
    <mergeCell ref="L20:M20"/>
    <mergeCell ref="A13:B13"/>
    <mergeCell ref="C13:K13"/>
    <mergeCell ref="A15:B15"/>
    <mergeCell ref="A16:B16"/>
    <mergeCell ref="C16:K16"/>
    <mergeCell ref="L18:M18"/>
    <mergeCell ref="A1:J1"/>
    <mergeCell ref="A2:J2"/>
    <mergeCell ref="A7:A8"/>
    <mergeCell ref="C7:D7"/>
    <mergeCell ref="C8:D8"/>
    <mergeCell ref="A12:B12"/>
    <mergeCell ref="A19:B19"/>
    <mergeCell ref="C19:K19"/>
    <mergeCell ref="L19:M19"/>
  </mergeCells>
  <dataValidations count="1">
    <dataValidation showInputMessage="1" showErrorMessage="1" sqref="L16 C16 R16:Y16 C20:C21" xr:uid="{5E75CFE7-D540-4324-8259-53C0925CC2E7}"/>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6C145-A00E-4613-B762-900B5320C0B8}">
  <sheetPr>
    <tabColor rgb="FF002060"/>
  </sheetPr>
  <dimension ref="B1:P56"/>
  <sheetViews>
    <sheetView showGridLines="0" topLeftCell="A37" zoomScale="70" zoomScaleNormal="70" workbookViewId="0">
      <selection activeCell="C44" sqref="C44"/>
    </sheetView>
  </sheetViews>
  <sheetFormatPr baseColWidth="10" defaultColWidth="11.44140625" defaultRowHeight="14.4" x14ac:dyDescent="0.3"/>
  <cols>
    <col min="1" max="1" width="4" customWidth="1"/>
    <col min="3" max="3" width="7.6640625" customWidth="1"/>
    <col min="4" max="4" width="28.33203125" customWidth="1"/>
    <col min="5" max="5" width="6.33203125" bestFit="1" customWidth="1"/>
    <col min="6" max="6" width="35.6640625" customWidth="1"/>
    <col min="7" max="7" width="6.33203125" bestFit="1" customWidth="1"/>
    <col min="8" max="8" width="63.6640625" customWidth="1"/>
    <col min="11" max="11" width="12.5546875" customWidth="1"/>
  </cols>
  <sheetData>
    <row r="1" spans="2:16" ht="18" x14ac:dyDescent="0.3">
      <c r="B1" s="269" t="s">
        <v>212</v>
      </c>
      <c r="D1" s="268"/>
      <c r="E1" s="268"/>
      <c r="F1" s="268"/>
      <c r="G1" s="268"/>
      <c r="H1" s="268"/>
      <c r="I1" s="268"/>
      <c r="J1" s="268"/>
      <c r="K1" s="268"/>
      <c r="L1" s="268"/>
      <c r="M1" s="268"/>
      <c r="N1" s="268"/>
      <c r="O1" s="268"/>
      <c r="P1" s="268"/>
    </row>
    <row r="2" spans="2:16" ht="18" x14ac:dyDescent="0.3">
      <c r="B2" s="248"/>
      <c r="C2" s="555" t="s">
        <v>213</v>
      </c>
      <c r="D2" s="556"/>
      <c r="E2" s="556"/>
      <c r="F2" s="556"/>
      <c r="G2" s="556"/>
      <c r="H2" s="556"/>
      <c r="I2" s="556"/>
      <c r="J2" s="556"/>
      <c r="K2" s="556"/>
      <c r="L2" s="556"/>
      <c r="M2" s="556"/>
      <c r="N2" s="556"/>
      <c r="O2" s="556"/>
      <c r="P2" s="556"/>
    </row>
    <row r="3" spans="2:16" ht="18" x14ac:dyDescent="0.3">
      <c r="B3" s="250"/>
      <c r="C3" s="555"/>
      <c r="D3" s="556"/>
      <c r="E3" s="556"/>
      <c r="F3" s="556"/>
      <c r="G3" s="556"/>
      <c r="H3" s="556"/>
      <c r="I3" s="556"/>
      <c r="J3" s="556"/>
      <c r="K3" s="556"/>
      <c r="L3" s="556"/>
      <c r="M3" s="556"/>
      <c r="N3" s="556"/>
      <c r="O3" s="556"/>
      <c r="P3" s="556"/>
    </row>
    <row r="4" spans="2:16" ht="18" x14ac:dyDescent="0.3">
      <c r="B4" s="250"/>
      <c r="C4" s="555"/>
      <c r="D4" s="556"/>
      <c r="E4" s="556"/>
      <c r="F4" s="556"/>
      <c r="G4" s="556"/>
      <c r="H4" s="556"/>
      <c r="I4" s="556"/>
      <c r="J4" s="556"/>
      <c r="K4" s="556"/>
      <c r="L4" s="556"/>
      <c r="M4" s="556"/>
      <c r="N4" s="556"/>
      <c r="O4" s="556"/>
      <c r="P4" s="556"/>
    </row>
    <row r="5" spans="2:16" ht="56.4" x14ac:dyDescent="0.3">
      <c r="B5" s="251" t="s">
        <v>214</v>
      </c>
      <c r="C5" s="183" t="s">
        <v>215</v>
      </c>
      <c r="D5" s="184" t="s">
        <v>216</v>
      </c>
      <c r="E5" s="185" t="s">
        <v>217</v>
      </c>
      <c r="F5" s="184" t="s">
        <v>218</v>
      </c>
      <c r="G5" s="185" t="s">
        <v>219</v>
      </c>
      <c r="H5" s="184" t="s">
        <v>220</v>
      </c>
      <c r="I5" s="186" t="s">
        <v>221</v>
      </c>
      <c r="J5" s="186" t="s">
        <v>222</v>
      </c>
      <c r="K5" s="187" t="s">
        <v>223</v>
      </c>
      <c r="L5" s="188" t="s">
        <v>224</v>
      </c>
      <c r="M5" s="188" t="s">
        <v>225</v>
      </c>
      <c r="N5" s="187" t="s">
        <v>226</v>
      </c>
      <c r="O5" s="188" t="s">
        <v>224</v>
      </c>
      <c r="P5" s="188" t="s">
        <v>225</v>
      </c>
    </row>
    <row r="6" spans="2:16" ht="89.4" customHeight="1" x14ac:dyDescent="0.3">
      <c r="B6" s="409">
        <f>+'4. Choix des F.A'!F19</f>
        <v>0</v>
      </c>
      <c r="C6" s="225">
        <f>+'FA 1.1.A'!$C$12</f>
        <v>1</v>
      </c>
      <c r="D6" s="189" t="str">
        <f>+'FA 1.1.A'!$C$13</f>
        <v>Accompagner des personnes dont le profil de prise en charge présente des spécificités</v>
      </c>
      <c r="E6" s="189" t="str">
        <f>+'FA 1.1.A'!$C$15</f>
        <v>1.1</v>
      </c>
      <c r="F6" s="189" t="str">
        <f>+'FA 1.1.A'!$C$16</f>
        <v xml:space="preserve">Réflexe prévention
Repérer les situations à risque puis orienter les personnes ainsi repérées comme fragiles vers les réponses adaptées  </v>
      </c>
      <c r="G6" s="418" t="str">
        <f>+'FA 1.1.A'!$C$19</f>
        <v>1.1.A</v>
      </c>
      <c r="H6"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6" s="240">
        <f>+'FA 1.1.A'!$C$26</f>
        <v>0</v>
      </c>
      <c r="J6" s="240">
        <f>+'FA 1.1.A'!$C$27</f>
        <v>0</v>
      </c>
      <c r="K6" s="241">
        <f>+'FA 1.1.A'!$E$60</f>
        <v>0</v>
      </c>
      <c r="L6" s="241">
        <f>+'FA 1.1.A'!$E$63</f>
        <v>0</v>
      </c>
      <c r="M6" s="241">
        <f>+'FA 1.1.A'!$E$62</f>
        <v>0</v>
      </c>
      <c r="N6" s="241">
        <f>+'FA 1.1.A'!$E$65</f>
        <v>0</v>
      </c>
      <c r="O6" s="241">
        <f>+'FA 1.1.A'!$E$68</f>
        <v>0</v>
      </c>
      <c r="P6" s="241">
        <f>+'FA 1.1.A'!$E$67</f>
        <v>0</v>
      </c>
    </row>
    <row r="7" spans="2:16" ht="89.4" customHeight="1" x14ac:dyDescent="0.3">
      <c r="B7" s="409">
        <f>+'4. Choix des F.A'!F20</f>
        <v>0</v>
      </c>
      <c r="C7" s="225">
        <f>+'FA 1.1.B'!$C$12</f>
        <v>1</v>
      </c>
      <c r="D7" s="189" t="str">
        <f>+'FA 1.1.B'!$C$13</f>
        <v>Accompagner des personnes dont le profil de prise en charge présente des spécificités</v>
      </c>
      <c r="E7" s="189" t="str">
        <f>+'FA 1.1.B'!$C$15</f>
        <v>1.1</v>
      </c>
      <c r="F7" s="189" t="str">
        <f>+'FA 1.1.B'!$C$16</f>
        <v xml:space="preserve">Réflexe prévention
Repérer les situations à risque puis orienter les personnes ainsi repérées comme fragiles vers les réponses adaptées  </v>
      </c>
      <c r="G7" s="418" t="str">
        <f>+'FA 1.1.B'!$C$19</f>
        <v>1.1.B</v>
      </c>
      <c r="H7"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7" s="240">
        <f>+'FA 1.1.B'!$C$26</f>
        <v>0</v>
      </c>
      <c r="J7" s="240">
        <f>+'FA 1.1.B'!$C$27</f>
        <v>0</v>
      </c>
      <c r="K7" s="241">
        <f>+'FA 1.1.B'!$E$60</f>
        <v>0</v>
      </c>
      <c r="L7" s="241">
        <f>+'FA 1.1.B'!$E$63</f>
        <v>0</v>
      </c>
      <c r="M7" s="241">
        <f>+'FA 1.1.B'!$E$62</f>
        <v>0</v>
      </c>
      <c r="N7" s="241">
        <f>+'FA 1.1.B'!$E$65</f>
        <v>0</v>
      </c>
      <c r="O7" s="241">
        <f>+'FA 1.1.B'!$E$68</f>
        <v>0</v>
      </c>
      <c r="P7" s="241">
        <f>+'FA 1.1.B'!$E$67</f>
        <v>0</v>
      </c>
    </row>
    <row r="8" spans="2:16" ht="89.4" customHeight="1" x14ac:dyDescent="0.3">
      <c r="B8" s="409">
        <f>+'4. Choix des F.A'!F21</f>
        <v>0</v>
      </c>
      <c r="C8" s="225">
        <f>+'FA 1.1.C'!$C$12</f>
        <v>1</v>
      </c>
      <c r="D8" s="189" t="str">
        <f>+'FA 1.1.C'!$C$13</f>
        <v>Accompagner des personnes dont le profil de prise en charge présente des spécificités</v>
      </c>
      <c r="E8" s="189" t="str">
        <f>+'FA 1.1.C'!$C$15</f>
        <v>1.1</v>
      </c>
      <c r="F8" s="189" t="str">
        <f>+'FA 1.1.C'!$C$16</f>
        <v xml:space="preserve">Réflexe prévention
Repérer les situations à risque puis orienter les personnes ainsi repérées comme fragiles vers les réponses adaptées  </v>
      </c>
      <c r="G8" s="418" t="str">
        <f>+'FA 1.1.C'!$C$19</f>
        <v>1.1.C</v>
      </c>
      <c r="H8" s="190" t="str">
        <f>+'FA 1.1.C'!$C$20</f>
        <v>Former les intervenants au repérage des fragilités et à la prévention des risques au domicile (dénutrition, chutes, troubles sensoriels…), en s’appuyant notamment sur les outils déployés et l’offre de formation proposée par l’Agence AutonomY</v>
      </c>
      <c r="I8" s="240">
        <f>+'FA 1.1.C'!$C$26</f>
        <v>0</v>
      </c>
      <c r="J8" s="240">
        <f>+'FA 1.1.C'!$C$27</f>
        <v>0</v>
      </c>
      <c r="K8" s="241">
        <f>+'FA 1.1.C'!$E$60</f>
        <v>0</v>
      </c>
      <c r="L8" s="241">
        <f>+'FA 1.1.C'!$E$63</f>
        <v>0</v>
      </c>
      <c r="M8" s="241">
        <f>+'FA 1.1.C'!$E$62</f>
        <v>0</v>
      </c>
      <c r="N8" s="241">
        <f>+'FA 1.1.C'!$E$65</f>
        <v>0</v>
      </c>
      <c r="O8" s="241">
        <f>+'FA 1.1.C'!$E$68</f>
        <v>0</v>
      </c>
      <c r="P8" s="241">
        <f>+'FA 1.1.C'!$E$67</f>
        <v>0</v>
      </c>
    </row>
    <row r="9" spans="2:16" ht="67.95" customHeight="1" x14ac:dyDescent="0.3">
      <c r="B9" s="409">
        <f>+'4. Choix des F.A'!F22</f>
        <v>0</v>
      </c>
      <c r="C9" s="225">
        <f>+'FA 1.2.A'!$C$12</f>
        <v>1</v>
      </c>
      <c r="D9" s="189" t="str">
        <f>+'FA 1.2.A'!$C$13</f>
        <v>Accompagner des personnes dont le profil de prise en charge présente des spécificités</v>
      </c>
      <c r="E9" s="189" t="str">
        <f>+'FA 1.2.A'!$C$15</f>
        <v>1.2</v>
      </c>
      <c r="F9" s="189" t="str">
        <f>+'FA 1.2.A'!$C$16</f>
        <v>Développer les interventions auprès de publics spécifiques</v>
      </c>
      <c r="G9" s="418" t="str">
        <f>+'FA 1.2.A'!$C$19</f>
        <v>1.2.A</v>
      </c>
      <c r="H9" s="190" t="str">
        <f>+'FA 1.2.A'!$C$20</f>
        <v xml:space="preserve">Former les intervenants sur les spécificités de certaines prises en charge </v>
      </c>
      <c r="I9" s="240">
        <f>+'FA 1.2.A'!$C$26</f>
        <v>0</v>
      </c>
      <c r="J9" s="240">
        <f>+'FA 1.2.A'!$C$27</f>
        <v>0</v>
      </c>
      <c r="K9" s="241">
        <f>+'FA 1.2.A'!$E$60</f>
        <v>0</v>
      </c>
      <c r="L9" s="241">
        <f>+'FA 1.2.A'!$E$63</f>
        <v>0</v>
      </c>
      <c r="M9" s="241">
        <f>+'FA 1.2.A'!$E$62</f>
        <v>0</v>
      </c>
      <c r="N9" s="241">
        <f>+'FA 1.2.A'!$E$65</f>
        <v>0</v>
      </c>
      <c r="O9" s="241">
        <f>+'FA 1.2.A'!$E$68</f>
        <v>0</v>
      </c>
      <c r="P9" s="241">
        <f>+'FA 1.2.A'!$E$67</f>
        <v>0</v>
      </c>
    </row>
    <row r="10" spans="2:16" ht="67.95" customHeight="1" x14ac:dyDescent="0.3">
      <c r="B10" s="409">
        <f>+'4. Choix des F.A'!F23</f>
        <v>0</v>
      </c>
      <c r="C10" s="225">
        <f>+'FA 1.2.B'!$C$12</f>
        <v>1</v>
      </c>
      <c r="D10" s="189" t="str">
        <f>+'FA 1.2.B'!$C$13</f>
        <v>Accompagner des personnes dont le profil de prise en charge présente des spécificités</v>
      </c>
      <c r="E10" s="189" t="str">
        <f>+'FA 1.2.B'!$C$15</f>
        <v>1.2</v>
      </c>
      <c r="F10" s="189" t="str">
        <f>+'FA 1.2.B'!$C$16</f>
        <v>Développer les interventions auprès de publics spécifiques</v>
      </c>
      <c r="G10" s="418" t="str">
        <f>+'FA 1.2.B'!$C$19</f>
        <v>1.2.B</v>
      </c>
      <c r="H10" s="190" t="str">
        <f>+'FA 1.2.B'!$C$20</f>
        <v xml:space="preserve">Attribuer une prime / indemnité spécifique en faveur des salariés intervenant lorsqu’ils montent en compétences ou acquièrent une expertise, et qu’ils interviennent auprès d’un public aux besoins d’accompagnement spécifique </v>
      </c>
      <c r="I10" s="240">
        <f>+'FA 1.2.B'!$C$26</f>
        <v>0</v>
      </c>
      <c r="J10" s="240">
        <f>+'FA 1.2.B'!$C$27</f>
        <v>0</v>
      </c>
      <c r="K10" s="241">
        <f>+'FA 1.2.B'!$E$60</f>
        <v>0</v>
      </c>
      <c r="L10" s="241">
        <f>+'FA 1.2.B'!$E$63</f>
        <v>0</v>
      </c>
      <c r="M10" s="241">
        <f>+'FA 1.2.B'!$E$62</f>
        <v>0</v>
      </c>
      <c r="N10" s="241">
        <f>+'FA 1.2.B'!$E$65</f>
        <v>0</v>
      </c>
      <c r="O10" s="241">
        <f>+'FA 1.2.B'!$E$68</f>
        <v>0</v>
      </c>
      <c r="P10" s="241">
        <f>+'FA 1.2.B'!$E$67</f>
        <v>0</v>
      </c>
    </row>
    <row r="11" spans="2:16" ht="67.95" customHeight="1" x14ac:dyDescent="0.3">
      <c r="B11" s="409">
        <f>+'4. Choix des F.A'!F24</f>
        <v>0</v>
      </c>
      <c r="C11" s="225">
        <f>+'FA 1.2.C'!$C$12</f>
        <v>1</v>
      </c>
      <c r="D11" s="189" t="str">
        <f>+'FA 1.2.C'!$C$13</f>
        <v>Accompagner des personnes dont le profil de prise en charge présente des spécificités</v>
      </c>
      <c r="E11" s="189" t="str">
        <f>+'FA 1.2.C'!$C$15</f>
        <v>1.2</v>
      </c>
      <c r="F11" s="189" t="str">
        <f>+'FA 1.2.C'!$C$16</f>
        <v>Développer les interventions auprès de publics spécifiques</v>
      </c>
      <c r="G11" s="418" t="str">
        <f>+'FA 1.2.C'!$C$19</f>
        <v>1.2.C</v>
      </c>
      <c r="H11" s="190" t="str">
        <f>+'FA 1.2.C'!$C$20</f>
        <v xml:space="preserve">Organiser des interventions fractionnées ou en binôme lorsqu’elles répondent à un besoin de la personne accompagnée en raison de ses spécificités de prise en charge </v>
      </c>
      <c r="I11" s="240">
        <f>+'FA 1.2.C'!$C$26</f>
        <v>0</v>
      </c>
      <c r="J11" s="240">
        <f>+'FA 1.2.C'!$C$27</f>
        <v>0</v>
      </c>
      <c r="K11" s="241">
        <f>+'FA 1.2.C'!$E$60</f>
        <v>0</v>
      </c>
      <c r="L11" s="241">
        <f>+'FA 1.2.C'!$E$63</f>
        <v>0</v>
      </c>
      <c r="M11" s="241">
        <f>+'FA 1.2.C'!$E$62</f>
        <v>0</v>
      </c>
      <c r="N11" s="241">
        <f>+'FA 1.2.C'!$E$65</f>
        <v>0</v>
      </c>
      <c r="O11" s="241">
        <f>+'FA 1.2.C'!$E$68</f>
        <v>0</v>
      </c>
      <c r="P11" s="241">
        <f>+'FA 1.2.C'!$E$67</f>
        <v>0</v>
      </c>
    </row>
    <row r="12" spans="2:16" ht="67.95" customHeight="1" x14ac:dyDescent="0.3">
      <c r="B12" s="409">
        <f>+'4. Choix des F.A'!F25</f>
        <v>0</v>
      </c>
      <c r="C12" s="225">
        <f>+'FA 1.2.D'!$C$12</f>
        <v>1</v>
      </c>
      <c r="D12" s="189" t="str">
        <f>+'FA 1.2.D'!$C$13</f>
        <v>Accompagner des personnes dont le profil de prise en charge présente des spécificités</v>
      </c>
      <c r="E12" s="189" t="str">
        <f>+'FA 1.2.D'!$C$15</f>
        <v>1.2</v>
      </c>
      <c r="F12" s="189" t="str">
        <f>+'FA 1.2.D'!$C$16</f>
        <v>Développer les interventions auprès de publics spécifiques</v>
      </c>
      <c r="G12" s="418" t="str">
        <f>+'FA 1.2.D'!$C$19</f>
        <v>1.2.D</v>
      </c>
      <c r="H12" s="190" t="str">
        <f>+'FA 1.2.D'!$C$20</f>
        <v>Mettre en place un tutorat pour les prises en charge complexes</v>
      </c>
      <c r="I12" s="240">
        <f>+'FA 1.2.D'!$C$26</f>
        <v>0</v>
      </c>
      <c r="J12" s="240">
        <f>+'FA 1.2.D'!$C$27</f>
        <v>0</v>
      </c>
      <c r="K12" s="241">
        <f>+'FA 1.2.D'!$E$60</f>
        <v>0</v>
      </c>
      <c r="L12" s="241">
        <f>+'FA 1.2.D'!$E$63</f>
        <v>0</v>
      </c>
      <c r="M12" s="241">
        <f>+'FA 1.2.D'!$E$62</f>
        <v>0</v>
      </c>
      <c r="N12" s="241">
        <f>+'FA 1.2.D'!$E$65</f>
        <v>0</v>
      </c>
      <c r="O12" s="241">
        <f>+'FA 1.2.D'!$E$68</f>
        <v>0</v>
      </c>
      <c r="P12" s="241">
        <f>+'FA 1.2.D'!$E$67</f>
        <v>0</v>
      </c>
    </row>
    <row r="13" spans="2:16" ht="67.95" customHeight="1" x14ac:dyDescent="0.3">
      <c r="B13" s="409">
        <f>+'4. Choix des F.A'!F26</f>
        <v>0</v>
      </c>
      <c r="C13" s="225">
        <f>+'FA 1.2.E'!$C$12</f>
        <v>1</v>
      </c>
      <c r="D13" s="189" t="str">
        <f>+'FA 1.2.E'!$C$13</f>
        <v>Accompagner des personnes dont le profil de prise en charge présente des spécificités</v>
      </c>
      <c r="E13" s="189" t="str">
        <f>+'FA 1.2.E'!$C$15</f>
        <v>1.2</v>
      </c>
      <c r="F13" s="189" t="str">
        <f>+'FA 1.2.E'!$C$16</f>
        <v>Développer les interventions auprès de publics spécifiques</v>
      </c>
      <c r="G13" s="418" t="str">
        <f>+'FA 1.2.E'!$C$19</f>
        <v>1.2.E</v>
      </c>
      <c r="H13" s="190" t="str">
        <f>+'FA 1.2.E'!$C$20</f>
        <v>Organiser des groupes d’analyse des pratiques autour des prises en charge complexes</v>
      </c>
      <c r="I13" s="240">
        <f>+'FA 1.2.E'!$C$26</f>
        <v>0</v>
      </c>
      <c r="J13" s="240">
        <f>+'FA 1.2.E'!$C$27</f>
        <v>0</v>
      </c>
      <c r="K13" s="241">
        <f>+'FA 1.2.E'!$E$60</f>
        <v>0</v>
      </c>
      <c r="L13" s="241">
        <f>+'FA 1.2.E'!$E$63</f>
        <v>0</v>
      </c>
      <c r="M13" s="241">
        <f>+'FA 1.2.E'!$E$62</f>
        <v>0</v>
      </c>
      <c r="N13" s="241">
        <f>+'FA 1.2.E'!$E$65</f>
        <v>0</v>
      </c>
      <c r="O13" s="241">
        <f>+'FA 1.2.E'!$E$68</f>
        <v>0</v>
      </c>
      <c r="P13" s="241">
        <f>+'FA 1.2.E'!$E$67</f>
        <v>0</v>
      </c>
    </row>
    <row r="14" spans="2:16" ht="67.95" customHeight="1" x14ac:dyDescent="0.3">
      <c r="B14" s="409">
        <f>+'4. Choix des F.A'!F27</f>
        <v>0</v>
      </c>
      <c r="C14" s="225">
        <f>+'FA 1.3.A'!$C$12</f>
        <v>1</v>
      </c>
      <c r="D14" s="189" t="str">
        <f>+'FA 1.3.A'!$C$13</f>
        <v>Accompagner des personnes dont le profil de prise en charge présente des spécificités</v>
      </c>
      <c r="E14" s="189" t="str">
        <f>+'FA 1.3.A'!$C$15</f>
        <v>1.3</v>
      </c>
      <c r="F14" s="189" t="str">
        <f>+'FA 1.3.A'!$C$16</f>
        <v>Améliorer la coordination des interventions autour des personnes accompagnées</v>
      </c>
      <c r="G14" s="418" t="str">
        <f>+'FA 1.3.A'!$C$19</f>
        <v>1.3.A</v>
      </c>
      <c r="H14"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14" s="240">
        <f>+'FA 1.3.A'!$C$26</f>
        <v>0</v>
      </c>
      <c r="J14" s="240">
        <f>+'FA 1.3.A'!$C$27</f>
        <v>0</v>
      </c>
      <c r="K14" s="241">
        <f>+'FA 1.3.A'!$E$60</f>
        <v>0</v>
      </c>
      <c r="L14" s="241">
        <f>+'FA 1.3.A'!$E$63</f>
        <v>0</v>
      </c>
      <c r="M14" s="241">
        <f>+'FA 1.3.A'!$E$62</f>
        <v>0</v>
      </c>
      <c r="N14" s="241">
        <f>+'FA 1.3.A'!$E$65</f>
        <v>0</v>
      </c>
      <c r="O14" s="241">
        <f>+'FA 1.3.A'!$E$68</f>
        <v>0</v>
      </c>
      <c r="P14" s="241">
        <f>+'FA 1.3.A'!$E$67</f>
        <v>0</v>
      </c>
    </row>
    <row r="15" spans="2:16" ht="79.2" customHeight="1" x14ac:dyDescent="0.3">
      <c r="B15" s="409">
        <f>+'4. Choix des F.A'!F28</f>
        <v>0</v>
      </c>
      <c r="C15" s="225">
        <f>+'FA 1.3.B'!$C$12</f>
        <v>1</v>
      </c>
      <c r="D15" s="189" t="str">
        <f>+'FA 1.3.B'!$C$13</f>
        <v>Accompagner des personnes dont le profil de prise en charge présente des spécificités</v>
      </c>
      <c r="E15" s="189" t="str">
        <f>+'FA 1.3.B'!$C$15</f>
        <v>1.3</v>
      </c>
      <c r="F15" s="189" t="str">
        <f>+'FA 1.3.B'!$C$16</f>
        <v>Améliorer la coordination des interventions autour des personnes accompagnées</v>
      </c>
      <c r="G15" s="418" t="str">
        <f>+'FA 1.3.B'!$C$19</f>
        <v>1.3.B</v>
      </c>
      <c r="H15" s="190" t="str">
        <f>+'FA 1.3.B'!$C$20</f>
        <v>S’engager dans un partenariat avec la CNAV : OSCAR et/ou ARDH et/ou aide à domicile mutualisée, communiquer les conventions signées aux services du Département et de l’Agence AutonomY</v>
      </c>
      <c r="I15" s="240">
        <f>+'FA 1.3.B'!$C$26</f>
        <v>0</v>
      </c>
      <c r="J15" s="240">
        <f>+'FA 1.3.B'!$C$27</f>
        <v>0</v>
      </c>
      <c r="K15" s="241">
        <f>+'FA 1.3.B'!$E$60</f>
        <v>0</v>
      </c>
      <c r="L15" s="241">
        <f>+'FA 1.3.B'!$E$63</f>
        <v>0</v>
      </c>
      <c r="M15" s="241">
        <f>+'FA 1.3.B'!$E$62</f>
        <v>0</v>
      </c>
      <c r="N15" s="241">
        <f>+'FA 1.3.B'!$E$65</f>
        <v>0</v>
      </c>
      <c r="O15" s="241">
        <f>+'FA 1.3.B'!$E$68</f>
        <v>0</v>
      </c>
      <c r="P15" s="241">
        <f>+'FA 1.3.B'!$E$67</f>
        <v>0</v>
      </c>
    </row>
    <row r="16" spans="2:16" ht="79.2" customHeight="1" x14ac:dyDescent="0.3">
      <c r="B16" s="409">
        <f>+'4. Choix des F.A'!F29</f>
        <v>0</v>
      </c>
      <c r="C16" s="225">
        <f>+'FA 1.3.C'!$C$12</f>
        <v>1</v>
      </c>
      <c r="D16" s="189" t="str">
        <f>+'FA 1.3.C'!$C$13</f>
        <v>Accompagner des personnes dont le profil de prise en charge présente des spécificités</v>
      </c>
      <c r="E16" s="189" t="str">
        <f>+'FA 1.3.C'!$C$15</f>
        <v>1.3</v>
      </c>
      <c r="F16" s="189" t="str">
        <f>+'FA 1.3.C'!$C$16</f>
        <v>Améliorer la coordination des interventions autour des personnes accompagnées</v>
      </c>
      <c r="G16" s="418" t="str">
        <f>+'FA 1.3.C'!$C$19</f>
        <v>1.3.C</v>
      </c>
      <c r="H16" s="190" t="str">
        <f>+'FA 1.3.C'!$C$20</f>
        <v>Etablir un partenariat avec un établissement médico-social « ressource » ou « territorial » implanté sur le territoire d’intervention (EHPAD, FAM, USLD…)</v>
      </c>
      <c r="I16" s="240">
        <f>+'FA 1.3.C'!$C$26</f>
        <v>0</v>
      </c>
      <c r="J16" s="240">
        <f>+'FA 1.3.C'!$C$27</f>
        <v>0</v>
      </c>
      <c r="K16" s="241">
        <f>+'FA 1.3.C'!$E$60</f>
        <v>0</v>
      </c>
      <c r="L16" s="241">
        <f>+'FA 1.3.C'!$E$63</f>
        <v>0</v>
      </c>
      <c r="M16" s="241">
        <f>+'FA 1.3.C'!$E$62</f>
        <v>0</v>
      </c>
      <c r="N16" s="241">
        <f>+'FA 1.3.C'!$E$65</f>
        <v>0</v>
      </c>
      <c r="O16" s="241">
        <f>+'FA 1.3.C'!$E$68</f>
        <v>0</v>
      </c>
      <c r="P16" s="241">
        <f>+'FA 1.3.C'!$E$67</f>
        <v>0</v>
      </c>
    </row>
    <row r="17" spans="2:16" ht="79.2" customHeight="1" x14ac:dyDescent="0.3">
      <c r="B17" s="409">
        <f>+'4. Choix des F.A'!F30</f>
        <v>0</v>
      </c>
      <c r="C17" s="225">
        <f>+'FA 1.3.D'!$C$12</f>
        <v>1</v>
      </c>
      <c r="D17" s="189" t="str">
        <f>+'FA 1.3.D'!$C$13</f>
        <v>Accompagner des personnes dont le profil de prise en charge présente des spécificités</v>
      </c>
      <c r="E17" s="189" t="str">
        <f>+'FA 1.3.D'!$C$15</f>
        <v>1.3</v>
      </c>
      <c r="F17" s="189" t="str">
        <f>+'FA 1.3.D'!$C$16</f>
        <v>Améliorer la coordination des interventions autour des personnes accompagnées</v>
      </c>
      <c r="G17" s="418" t="str">
        <f>+'FA 1.3.D'!$C$19</f>
        <v>1.3.D</v>
      </c>
      <c r="H17" s="190" t="str">
        <f>+'FA 1.3.D'!$C$20</f>
        <v>Etablir un partenariat avec un service hospitalier afin de sécuriser et faciliter les entrées et sorties d’hospitalisation</v>
      </c>
      <c r="I17" s="240">
        <f>+'FA 1.3.D'!$C$26</f>
        <v>0</v>
      </c>
      <c r="J17" s="240">
        <f>+'FA 1.3.D'!$C$27</f>
        <v>0</v>
      </c>
      <c r="K17" s="241">
        <f>+'FA 1.3.D'!$E$60</f>
        <v>0</v>
      </c>
      <c r="L17" s="241">
        <f>+'FA 1.3.D'!$E$63</f>
        <v>0</v>
      </c>
      <c r="M17" s="241">
        <f>+'FA 1.3.D'!$E$62</f>
        <v>0</v>
      </c>
      <c r="N17" s="241">
        <f>+'FA 1.3.D'!$E$65</f>
        <v>0</v>
      </c>
      <c r="O17" s="241">
        <f>+'FA 1.3.D'!$E$68</f>
        <v>0</v>
      </c>
      <c r="P17" s="241">
        <f>+'FA 1.3.D'!$E$67</f>
        <v>0</v>
      </c>
    </row>
    <row r="18" spans="2:16" ht="54" customHeight="1" x14ac:dyDescent="0.3">
      <c r="B18" s="409">
        <f>+'4. Choix des F.A'!F31</f>
        <v>0</v>
      </c>
      <c r="C18" s="225">
        <f>+'FA 2.1.A'!$C$12</f>
        <v>2</v>
      </c>
      <c r="D18" s="189" t="str">
        <f>+'FA 2.1.A'!$C$13</f>
        <v>Intervenir sur une amplitude horaire incluant les soirs, les week ends et les jours fériés</v>
      </c>
      <c r="E18" s="189" t="str">
        <f>+'FA 2.1.A'!$C$15</f>
        <v>2.1</v>
      </c>
      <c r="F18" s="189" t="str">
        <f>+'FA 2.1.A'!$C$16</f>
        <v xml:space="preserve">Mieux rémunérer les interventions ou astreintes réalisées aux horaires atypiques </v>
      </c>
      <c r="G18" s="418" t="str">
        <f>+'FA 2.1.A'!$C$19</f>
        <v>2.1.A</v>
      </c>
      <c r="H18" s="190" t="str">
        <f>+'FA 2.1.A'!$C$20</f>
        <v xml:space="preserve">Attribuer une prime / indemnité spécifique en faveur des salariés intervenant sur des tranches horaires atypiques </v>
      </c>
      <c r="I18" s="240">
        <f>+'FA 2.1.A'!$C$26</f>
        <v>0</v>
      </c>
      <c r="J18" s="240">
        <f>+'FA 2.1.A'!$C$27</f>
        <v>0</v>
      </c>
      <c r="K18" s="241">
        <f>+'FA 2.1.A'!$E$60</f>
        <v>0</v>
      </c>
      <c r="L18" s="241">
        <f>+'FA 2.1.A'!$E$63</f>
        <v>0</v>
      </c>
      <c r="M18" s="241">
        <f>+'FA 2.1.A'!$E$62</f>
        <v>0</v>
      </c>
      <c r="N18" s="241">
        <f>+'FA 2.1.A'!$E$65</f>
        <v>0</v>
      </c>
      <c r="O18" s="241">
        <f>+'FA 2.1.A'!$E$68</f>
        <v>0</v>
      </c>
      <c r="P18" s="241">
        <f>+'FA 2.1.A'!$E$67</f>
        <v>0</v>
      </c>
    </row>
    <row r="19" spans="2:16" ht="54" customHeight="1" x14ac:dyDescent="0.3">
      <c r="B19" s="409">
        <f>+'4. Choix des F.A'!F32</f>
        <v>0</v>
      </c>
      <c r="C19" s="225">
        <f>+'FA 2.1.B'!$C$12</f>
        <v>2</v>
      </c>
      <c r="D19" s="189" t="str">
        <f>+'FA 2.1.B'!$C$13</f>
        <v>Intervenir sur une amplitude horaire incluant les soirs, les week ends et les jours fériés</v>
      </c>
      <c r="E19" s="189" t="str">
        <f>+'FA 2.1.B'!$C$15</f>
        <v>2.1</v>
      </c>
      <c r="F19" s="189" t="str">
        <f>+'FA 2.1.B'!$C$16</f>
        <v xml:space="preserve">Mieux rémunérer les interventions ou astreintes réalisées aux horaires atypiques </v>
      </c>
      <c r="G19" s="418" t="str">
        <f>+'FA 2.1.B'!$C$19</f>
        <v>2.1.B</v>
      </c>
      <c r="H19" s="190" t="str">
        <f>+'FA 2.1.B'!$C$20</f>
        <v xml:space="preserve">Organiser des gardes / tournées / rondes de nuit </v>
      </c>
      <c r="I19" s="240">
        <f>+'FA 2.1.B'!$C$26</f>
        <v>0</v>
      </c>
      <c r="J19" s="240">
        <f>+'FA 2.1.B'!$C$27</f>
        <v>0</v>
      </c>
      <c r="K19" s="241">
        <f>+'FA 2.1.B'!$E$60</f>
        <v>0</v>
      </c>
      <c r="L19" s="241">
        <f>+'FA 2.1.B'!$E$63</f>
        <v>0</v>
      </c>
      <c r="M19" s="241">
        <f>+'FA 2.1.B'!$E$62</f>
        <v>0</v>
      </c>
      <c r="N19" s="241">
        <f>+'FA 2.1.B'!$E$65</f>
        <v>0</v>
      </c>
      <c r="O19" s="241">
        <f>+'FA 2.1.B'!$E$68</f>
        <v>0</v>
      </c>
      <c r="P19" s="241">
        <f>+'FA 2.1.B'!$E$67</f>
        <v>0</v>
      </c>
    </row>
    <row r="20" spans="2:16" ht="101.4" customHeight="1" x14ac:dyDescent="0.3">
      <c r="B20" s="409">
        <f>+'4. Choix des F.A'!F33</f>
        <v>0</v>
      </c>
      <c r="C20" s="225">
        <f>+'FA 2.1.C'!$C$12</f>
        <v>2</v>
      </c>
      <c r="D20" s="189" t="str">
        <f>+'FA 2.1.C'!$C$13</f>
        <v>Intervenir sur une amplitude horaire incluant les soirs, les week ends et les jours fériés</v>
      </c>
      <c r="E20" s="189" t="str">
        <f>+'FA 2.1.C'!$C$15</f>
        <v>2.1</v>
      </c>
      <c r="F20" s="189" t="str">
        <f>+'FA 2.1.C'!$C$16</f>
        <v xml:space="preserve">Mieux rémunérer les interventions ou astreintes réalisées aux horaires atypiques </v>
      </c>
      <c r="G20" s="418" t="str">
        <f>+'FA 2.1.C'!$C$19</f>
        <v>2.1.C</v>
      </c>
      <c r="H20"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20" s="240">
        <f>+'FA 2.1.C'!$C$26</f>
        <v>0</v>
      </c>
      <c r="J20" s="240">
        <f>+'FA 2.1.C'!$C$27</f>
        <v>0</v>
      </c>
      <c r="K20" s="241">
        <f>+'FA 2.1.C'!$E$60</f>
        <v>0</v>
      </c>
      <c r="L20" s="241">
        <f>+'FA 2.1.C'!$E$63</f>
        <v>0</v>
      </c>
      <c r="M20" s="241">
        <f>+'FA 2.1.C'!$E$62</f>
        <v>0</v>
      </c>
      <c r="N20" s="241">
        <f>+'FA 2.1.C'!$E$65</f>
        <v>0</v>
      </c>
      <c r="O20" s="241">
        <f>+'FA 2.1.C'!$E$68</f>
        <v>0</v>
      </c>
      <c r="P20" s="241">
        <f>+'FA 2.1.C'!$E$67</f>
        <v>0</v>
      </c>
    </row>
    <row r="21" spans="2:16" ht="101.4" customHeight="1" x14ac:dyDescent="0.3">
      <c r="B21" s="409">
        <f>+'4. Choix des F.A'!F34</f>
        <v>0</v>
      </c>
      <c r="C21" s="225">
        <f>+'FA 2.2.A'!$C$12</f>
        <v>2</v>
      </c>
      <c r="D21" s="189" t="str">
        <f>+'FA 2.2.A'!$C$13</f>
        <v>Intervenir sur une amplitude horaire incluant les soirs, les week ends et les jours fériés</v>
      </c>
      <c r="E21" s="189" t="str">
        <f>+'FA 2.2.A'!$C$15</f>
        <v>2.2</v>
      </c>
      <c r="F21" s="189" t="str">
        <f>+'FA 2.2.A'!$C$16</f>
        <v>Faciliter la mobilité et renforcer la sécurité des intervenants sur les horaires atypiques</v>
      </c>
      <c r="G21" s="418" t="str">
        <f>+'FA 2.2.A'!$C$19</f>
        <v>2.2.A</v>
      </c>
      <c r="H21" s="190" t="str">
        <f>+'FA 2.2.A'!$C$20</f>
        <v xml:space="preserve">Faciliter la mobilité des salariés ne disposant pas du permis et/ou de véhicule, par une prise en charge des frais liés aux déplacements (taxi/VTC, location de véhicules sans permis ou classiques via LLD, transport en commun…) </v>
      </c>
      <c r="I21" s="240">
        <f>+'FA 2.2.A'!$C$26</f>
        <v>0</v>
      </c>
      <c r="J21" s="240">
        <f>+'FA 2.2.A'!$C$27</f>
        <v>0</v>
      </c>
      <c r="K21" s="241">
        <f>+'FA 2.2.A'!$E$60</f>
        <v>0</v>
      </c>
      <c r="L21" s="241">
        <f>+'FA 2.2.A'!$E$63</f>
        <v>0</v>
      </c>
      <c r="M21" s="241">
        <f>+'FA 2.2.A'!$E$62</f>
        <v>0</v>
      </c>
      <c r="N21" s="241">
        <f>+'FA 2.2.A'!$E$65</f>
        <v>0</v>
      </c>
      <c r="O21" s="241">
        <f>+'FA 2.2.A'!$E$68</f>
        <v>0</v>
      </c>
      <c r="P21" s="241">
        <f>+'FA 2.2.A'!$E$67</f>
        <v>0</v>
      </c>
    </row>
    <row r="22" spans="2:16" ht="54" customHeight="1" x14ac:dyDescent="0.3">
      <c r="B22" s="409">
        <f>+'4. Choix des F.A'!F35</f>
        <v>0</v>
      </c>
      <c r="C22" s="225">
        <f>+'FA 2.2.B'!$C$12</f>
        <v>2</v>
      </c>
      <c r="D22" s="189" t="str">
        <f>+'FA 2.2.B'!$C$13</f>
        <v>Intervenir sur une amplitude horaire incluant les soirs, les week ends et les jours fériés</v>
      </c>
      <c r="E22" s="189" t="str">
        <f>+'FA 2.2.B'!$C$15</f>
        <v>2.2</v>
      </c>
      <c r="F22" s="189" t="str">
        <f>+'FA 2.2.B'!$C$16</f>
        <v>Faciliter la mobilité et renforcer la sécurité des intervenants sur les horaires atypiques</v>
      </c>
      <c r="G22" s="418" t="str">
        <f>+'FA 2.2.B'!$C$19</f>
        <v>2.2.B</v>
      </c>
      <c r="H22" s="190" t="str">
        <f>+'FA 2.2.B'!$C$20</f>
        <v xml:space="preserve">Financer ou participer au financement du permis de conduire </v>
      </c>
      <c r="I22" s="240">
        <f>+'FA 2.2.B'!$C$26</f>
        <v>0</v>
      </c>
      <c r="J22" s="240">
        <f>+'FA 2.2.B'!$C$27</f>
        <v>0</v>
      </c>
      <c r="K22" s="241">
        <f>+'FA 2.2.B'!$E$60</f>
        <v>0</v>
      </c>
      <c r="L22" s="241">
        <f>+'FA 2.2.B'!$E$63</f>
        <v>0</v>
      </c>
      <c r="M22" s="241">
        <f>+'FA 2.2.B'!$E$62</f>
        <v>0</v>
      </c>
      <c r="N22" s="241">
        <f>+'FA 2.2.B'!$E$65</f>
        <v>0</v>
      </c>
      <c r="O22" s="241">
        <f>+'FA 2.2.B'!$E$68</f>
        <v>0</v>
      </c>
      <c r="P22" s="241">
        <f>+'FA 2.2.B'!$E$67</f>
        <v>0</v>
      </c>
    </row>
    <row r="23" spans="2:16" ht="54" customHeight="1" x14ac:dyDescent="0.3">
      <c r="B23" s="409">
        <f>+'4. Choix des F.A'!F36</f>
        <v>0</v>
      </c>
      <c r="C23" s="225">
        <f>+'FA 2.2.C'!$C$12</f>
        <v>2</v>
      </c>
      <c r="D23" s="189" t="str">
        <f>+'FA 2.2.C'!$C$13</f>
        <v>Intervenir sur une amplitude horaire incluant les soirs, les week ends et les jours fériés</v>
      </c>
      <c r="E23" s="189" t="str">
        <f>+'FA 2.2.C'!$C$15</f>
        <v>2.2</v>
      </c>
      <c r="F23" s="189" t="str">
        <f>+'FA 2.2.C'!$C$16</f>
        <v>Faciliter la mobilité et renforcer la sécurité des intervenants sur les horaires atypiques</v>
      </c>
      <c r="G23" s="418" t="str">
        <f>+'FA 2.2.C'!$C$19</f>
        <v>2.2.C</v>
      </c>
      <c r="H23" s="190" t="str">
        <f>+'FA 2.2.C'!$C$20</f>
        <v>Financer ou participer au financement de solutions pour la garde des enfants des salariés intervenant sur des horaires atypiques</v>
      </c>
      <c r="I23" s="240">
        <f>+'FA 2.2.C'!$C$26</f>
        <v>0</v>
      </c>
      <c r="J23" s="240">
        <f>+'FA 2.2.C'!$C$27</f>
        <v>0</v>
      </c>
      <c r="K23" s="241">
        <f>+'FA 2.2.C'!$E$60</f>
        <v>0</v>
      </c>
      <c r="L23" s="241">
        <f>+'FA 2.2.C'!$E$63</f>
        <v>0</v>
      </c>
      <c r="M23" s="241">
        <f>+'FA 2.2.C'!$E$62</f>
        <v>0</v>
      </c>
      <c r="N23" s="241">
        <f>+'FA 2.2.C'!$E$65</f>
        <v>0</v>
      </c>
      <c r="O23" s="241">
        <f>+'FA 2.2.C'!$E$68</f>
        <v>0</v>
      </c>
      <c r="P23" s="241">
        <f>+'FA 2.2.C'!$E$67</f>
        <v>0</v>
      </c>
    </row>
    <row r="24" spans="2:16" ht="54" customHeight="1" x14ac:dyDescent="0.3">
      <c r="B24" s="409">
        <f>+'4. Choix des F.A'!F37</f>
        <v>0</v>
      </c>
      <c r="C24" s="225">
        <f>+'FA 2.2.D'!$C$12</f>
        <v>2</v>
      </c>
      <c r="D24" s="189" t="str">
        <f>+'FA 2.2.D'!$C$13</f>
        <v>Intervenir sur une amplitude horaire incluant les soirs, les week ends et les jours fériés</v>
      </c>
      <c r="E24" s="189" t="str">
        <f>+'FA 2.2.D'!$C$15</f>
        <v>2.2</v>
      </c>
      <c r="F24" s="189" t="str">
        <f>+'FA 2.2.D'!$C$16</f>
        <v>Faciliter la mobilité et renforcer la sécurité des intervenants sur les horaires atypiques</v>
      </c>
      <c r="G24" s="418" t="str">
        <f>+'FA 2.2.D'!$C$19</f>
        <v>2.2.D</v>
      </c>
      <c r="H24" s="190" t="str">
        <f>+'FA 2.2.D'!$C$20</f>
        <v>Prévoir des dispositifs d’alerte en cas d’agression de l’intervenant lors de ses déplacements de nuit (type alarme personnelle anti-agression avec géolocalisation)</v>
      </c>
      <c r="I24" s="240">
        <f>+'FA 2.2.D'!$C$26</f>
        <v>0</v>
      </c>
      <c r="J24" s="240">
        <f>+'FA 2.2.D'!$C$27</f>
        <v>0</v>
      </c>
      <c r="K24" s="241">
        <f>+'FA 2.2.D'!$E$60</f>
        <v>0</v>
      </c>
      <c r="L24" s="241">
        <f>+'FA 2.2.D'!$E$63</f>
        <v>0</v>
      </c>
      <c r="M24" s="241">
        <f>+'FA 2.2.D'!$E$62</f>
        <v>0</v>
      </c>
      <c r="N24" s="241">
        <f>+'FA 2.2.D'!$E$65</f>
        <v>0</v>
      </c>
      <c r="O24" s="241">
        <f>+'FA 2.2.D'!$E$68</f>
        <v>0</v>
      </c>
      <c r="P24" s="241">
        <f>+'FA 2.2.D'!$E$67</f>
        <v>0</v>
      </c>
    </row>
    <row r="25" spans="2:16" ht="73.2" customHeight="1" x14ac:dyDescent="0.3">
      <c r="B25" s="409">
        <f>+'4. Choix des F.A'!F38</f>
        <v>0</v>
      </c>
      <c r="C25" s="225">
        <f>+'FA 3.1.A'!$C$12</f>
        <v>3</v>
      </c>
      <c r="D25" s="189" t="str">
        <f>+'FA 3.1.A'!$C$13</f>
        <v>Contribuer à la couverture des besoins de l’ensemble des territoires identifiés comme zone rurale et QPV</v>
      </c>
      <c r="E25" s="189" t="str">
        <f>+'FA 3.1.A'!$C$15</f>
        <v>3.1</v>
      </c>
      <c r="F25" s="189" t="str">
        <f>+'FA 3.1.A'!$C$16</f>
        <v>Favoriser les conditions d’intervention dans les territoires concernés</v>
      </c>
      <c r="G25" s="418" t="str">
        <f>+'FA 3.1.A'!$C$19</f>
        <v>3.1.A</v>
      </c>
      <c r="H25" s="190" t="str">
        <f>+'FA 3.1.A'!$C$20</f>
        <v xml:space="preserve">Mettre à disposition des véhicules de service pour les salariés intervenants dans les zones rurales (financer l’achat/loyer, l’assurance, la maintenance, la pneumatique et le carburant) </v>
      </c>
      <c r="I25" s="240">
        <f>+'FA 3.1.A'!$C$26</f>
        <v>0</v>
      </c>
      <c r="J25" s="240">
        <f>+'FA 3.1.A'!$C$27</f>
        <v>0</v>
      </c>
      <c r="K25" s="241">
        <f>+'FA 3.1.A'!$E$60</f>
        <v>0</v>
      </c>
      <c r="L25" s="241">
        <f>+'FA 3.1.A'!$E$63</f>
        <v>0</v>
      </c>
      <c r="M25" s="241">
        <f>+'FA 3.1.A'!$E$62</f>
        <v>0</v>
      </c>
      <c r="N25" s="241">
        <f>+'FA 3.1.A'!$E$65</f>
        <v>0</v>
      </c>
      <c r="O25" s="241">
        <f>+'FA 3.1.A'!$E$68</f>
        <v>0</v>
      </c>
      <c r="P25" s="241">
        <f>+'FA 3.1.A'!$E$67</f>
        <v>0</v>
      </c>
    </row>
    <row r="26" spans="2:16" ht="73.2" customHeight="1" x14ac:dyDescent="0.3">
      <c r="B26" s="409">
        <f>+'4. Choix des F.A'!F39</f>
        <v>0</v>
      </c>
      <c r="C26" s="225">
        <f>+'FA 3.1.B'!$C$12</f>
        <v>3</v>
      </c>
      <c r="D26" s="189" t="str">
        <f>+'FA 3.1.B'!$C$13</f>
        <v>Contribuer à la couverture des besoins de l’ensemble des territoires identifiés comme zone rurale et QPV</v>
      </c>
      <c r="E26" s="189" t="str">
        <f>+'FA 3.1.B'!$C$15</f>
        <v>3.1</v>
      </c>
      <c r="F26" s="189" t="str">
        <f>+'FA 3.1.B'!$C$16</f>
        <v>Favoriser les conditions d’intervention dans les territoires concernés</v>
      </c>
      <c r="G26" s="418" t="str">
        <f>+'FA 3.1.B'!$C$19</f>
        <v>3.1.B</v>
      </c>
      <c r="H26" s="190" t="str">
        <f>+'FA 3.1.B'!$C$20</f>
        <v xml:space="preserve">Faciliter la mobilité des salariés ne disposant pas du permis et/ou de véhicule, par une prise en charge des frais liés aux déplacements (taxi/VTC, location de véhicules sans permis ou classiques via LLD, transport en commun…) </v>
      </c>
      <c r="I26" s="240">
        <f>+'FA 3.1.B'!$C$26</f>
        <v>0</v>
      </c>
      <c r="J26" s="240">
        <f>+'FA 3.1.B'!$C$27</f>
        <v>0</v>
      </c>
      <c r="K26" s="241">
        <f>+'FA 3.1.B'!$E$60</f>
        <v>0</v>
      </c>
      <c r="L26" s="241">
        <f>+'FA 3.1.B'!$E$63</f>
        <v>0</v>
      </c>
      <c r="M26" s="241">
        <f>+'FA 3.1.B'!$E$62</f>
        <v>0</v>
      </c>
      <c r="N26" s="241">
        <f>+'FA 3.1.B'!$E$65</f>
        <v>0</v>
      </c>
      <c r="O26" s="241">
        <f>+'FA 3.1.B'!$E$68</f>
        <v>0</v>
      </c>
      <c r="P26" s="241">
        <f>+'FA 3.1.B'!$E$67</f>
        <v>0</v>
      </c>
    </row>
    <row r="27" spans="2:16" ht="73.2" customHeight="1" x14ac:dyDescent="0.3">
      <c r="B27" s="409">
        <f>+'4. Choix des F.A'!F40</f>
        <v>0</v>
      </c>
      <c r="C27" s="225">
        <f>+'FA 3.1.C'!$C$12</f>
        <v>3</v>
      </c>
      <c r="D27" s="189" t="str">
        <f>+'FA 3.1.C'!$C$13</f>
        <v>Contribuer à la couverture des besoins de l’ensemble des territoires identifiés comme zone rurale et QPV</v>
      </c>
      <c r="E27" s="189" t="str">
        <f>+'FA 3.1.C'!$C$15</f>
        <v>3.1</v>
      </c>
      <c r="F27" s="189" t="str">
        <f>+'FA 3.1.C'!$C$16</f>
        <v>Favoriser les conditions d’intervention dans les territoires concernés</v>
      </c>
      <c r="G27" s="418" t="str">
        <f>+'FA 3.1.C'!$C$19</f>
        <v>3.1.C</v>
      </c>
      <c r="H27" s="190" t="str">
        <f>+'FA 3.1.C'!$C$20</f>
        <v xml:space="preserve">Financer ou participer au financement du permis de conduire </v>
      </c>
      <c r="I27" s="240">
        <f>+'FA 3.1.C'!$C$26</f>
        <v>0</v>
      </c>
      <c r="J27" s="240">
        <f>+'FA 3.1.C'!$C$27</f>
        <v>0</v>
      </c>
      <c r="K27" s="241">
        <f>+'FA 3.1.C'!$E$60</f>
        <v>0</v>
      </c>
      <c r="L27" s="241">
        <f>+'FA 3.1.C'!$E$63</f>
        <v>0</v>
      </c>
      <c r="M27" s="241">
        <f>+'FA 3.1.C'!$E$62</f>
        <v>0</v>
      </c>
      <c r="N27" s="241">
        <f>+'FA 3.1.C'!$E$65</f>
        <v>0</v>
      </c>
      <c r="O27" s="241">
        <f>+'FA 3.1.C'!$E$68</f>
        <v>0</v>
      </c>
      <c r="P27" s="241">
        <f>+'FA 3.1.C'!$E$67</f>
        <v>0</v>
      </c>
    </row>
    <row r="28" spans="2:16" ht="73.2" customHeight="1" x14ac:dyDescent="0.3">
      <c r="B28" s="409">
        <f>+'4. Choix des F.A'!F41</f>
        <v>0</v>
      </c>
      <c r="C28" s="225">
        <f>+'FA 3.1.D'!$C$12</f>
        <v>3</v>
      </c>
      <c r="D28" s="189" t="str">
        <f>+'FA 3.1.D'!$C$13</f>
        <v>Contribuer à la couverture des besoins de l’ensemble des territoires identifiés comme zone rurale et QPV</v>
      </c>
      <c r="E28" s="189" t="str">
        <f>+'FA 3.1.D'!$C$15</f>
        <v>3.1</v>
      </c>
      <c r="F28" s="189" t="str">
        <f>+'FA 3.1.D'!$C$16</f>
        <v>Favoriser les conditions d’intervention dans les territoires concernés</v>
      </c>
      <c r="G28" s="418" t="str">
        <f>+'FA 3.1.D'!$C$19</f>
        <v>3.1.D</v>
      </c>
      <c r="H28" s="190" t="str">
        <f>+'FA 3.1.D'!$C$20</f>
        <v>Organiser des temps de repos pour les intervenants ayant des horaires discontinus (coupures entre missions), dans les locaux du service ou des tiers lieux</v>
      </c>
      <c r="I28" s="240">
        <f>+'FA 3.1.D'!$C$26</f>
        <v>0</v>
      </c>
      <c r="J28" s="240">
        <f>+'FA 3.1.D'!$C$27</f>
        <v>0</v>
      </c>
      <c r="K28" s="241">
        <f>+'FA 3.1.D'!$E$60</f>
        <v>0</v>
      </c>
      <c r="L28" s="241">
        <f>+'FA 3.1.D'!$E$63</f>
        <v>0</v>
      </c>
      <c r="M28" s="241">
        <f>+'FA 3.1.D'!$E$62</f>
        <v>0</v>
      </c>
      <c r="N28" s="241">
        <f>+'FA 3.1.D'!$E$65</f>
        <v>0</v>
      </c>
      <c r="O28" s="241">
        <f>+'FA 3.1.D'!$E$68</f>
        <v>0</v>
      </c>
      <c r="P28" s="241">
        <f>+'FA 3.1.D'!$E$67</f>
        <v>0</v>
      </c>
    </row>
    <row r="29" spans="2:16" ht="73.2" customHeight="1" x14ac:dyDescent="0.3">
      <c r="B29" s="409">
        <f>+'4. Choix des F.A'!F42</f>
        <v>0</v>
      </c>
      <c r="C29" s="225">
        <f>+'FA 3.2.A'!$C$12</f>
        <v>3</v>
      </c>
      <c r="D29" s="189" t="str">
        <f>+'FA 3.2.A'!$C$13</f>
        <v>Contribuer à la couverture des besoins de l’ensemble des territoires identifiés comme zone rurale et QPV</v>
      </c>
      <c r="E29" s="189" t="str">
        <f>+'FA 3.2.A'!$C$15</f>
        <v>3.2</v>
      </c>
      <c r="F29" s="189" t="str">
        <f>+'FA 3.2.A'!$C$16</f>
        <v xml:space="preserve">Mieux indemniser les trajets des intervenants dans les territoires concernés </v>
      </c>
      <c r="G29" s="418" t="str">
        <f>+'FA 3.2.A'!$C$19</f>
        <v>3.2.A</v>
      </c>
      <c r="H29" s="190" t="str">
        <f>+'FA 3.2.A'!$C$20</f>
        <v>Attribuer une prime / indemnité “mobilité” en faveur des salariés intervenant sur ces territoires</v>
      </c>
      <c r="I29" s="240">
        <f>+'FA 3.2.A'!$C$26</f>
        <v>0</v>
      </c>
      <c r="J29" s="240">
        <f>+'FA 3.2.A'!$C$27</f>
        <v>0</v>
      </c>
      <c r="K29" s="241">
        <f>+'FA 3.2.A'!$E$60</f>
        <v>0</v>
      </c>
      <c r="L29" s="241">
        <f>+'FA 3.2.A'!$E$63</f>
        <v>0</v>
      </c>
      <c r="M29" s="241">
        <f>+'FA 3.2.A'!$E$62</f>
        <v>0</v>
      </c>
      <c r="N29" s="241">
        <f>+'FA 3.2.A'!$E$65</f>
        <v>0</v>
      </c>
      <c r="O29" s="241">
        <f>+'FA 3.2.A'!$E$68</f>
        <v>0</v>
      </c>
      <c r="P29" s="241">
        <f>+'FA 3.2.A'!$E$67</f>
        <v>0</v>
      </c>
    </row>
    <row r="30" spans="2:16" ht="66" customHeight="1" x14ac:dyDescent="0.3">
      <c r="B30" s="409">
        <f>+'4. Choix des F.A'!F43</f>
        <v>0</v>
      </c>
      <c r="C30" s="225">
        <f>+'FA 4.1.A'!$C$12</f>
        <v>4</v>
      </c>
      <c r="D30" s="189" t="str">
        <f>+'FA 4.1.A'!$C$13</f>
        <v>Apporter une aide aux aidants des personnes accompagnées</v>
      </c>
      <c r="E30" s="189" t="str">
        <f>+'FA 4.1.A'!$C$15</f>
        <v>4.1</v>
      </c>
      <c r="F30" s="189" t="str">
        <f>+'FA 4.1.A'!$C$16</f>
        <v xml:space="preserve">Développer le repérage et l’accompagnement des aidants en difficulté vers les solutions adaptées  </v>
      </c>
      <c r="G30" s="418" t="str">
        <f>+'FA 4.1.A'!$C$19</f>
        <v>4.1.A</v>
      </c>
      <c r="H30" s="190" t="str">
        <f>+'FA 4.1.A'!$C$20</f>
        <v>Sensibiliser les responsables de secteur et encadrants aux besoins des aidants en difficulté (en s’appuyant notamment sur les actions de sensibilisation menées par l’Agence AutonomY)</v>
      </c>
      <c r="I30" s="240">
        <f>+'FA 4.1.A'!$C$26</f>
        <v>0</v>
      </c>
      <c r="J30" s="240">
        <f>+'FA 4.1.A'!$C$27</f>
        <v>0</v>
      </c>
      <c r="K30" s="241">
        <f>+'FA 4.1.A'!$E$60</f>
        <v>0</v>
      </c>
      <c r="L30" s="241">
        <f>+'FA 4.1.A'!$E$63</f>
        <v>0</v>
      </c>
      <c r="M30" s="241">
        <f>+'FA 4.1.A'!$E$62</f>
        <v>0</v>
      </c>
      <c r="N30" s="241">
        <f>+'FA 4.1.A'!$E$65</f>
        <v>0</v>
      </c>
      <c r="O30" s="241">
        <f>+'FA 4.1.A'!$E$68</f>
        <v>0</v>
      </c>
      <c r="P30" s="241">
        <f>+'FA 4.1.A'!$E$67</f>
        <v>0</v>
      </c>
    </row>
    <row r="31" spans="2:16" ht="66" customHeight="1" x14ac:dyDescent="0.3">
      <c r="B31" s="409">
        <f>+'4. Choix des F.A'!F44</f>
        <v>0</v>
      </c>
      <c r="C31" s="225">
        <f>+'FA 4.1.B'!$C$12</f>
        <v>4</v>
      </c>
      <c r="D31" s="189" t="str">
        <f>+'FA 4.1.B'!$C$13</f>
        <v>Apporter une aide aux aidants des personnes accompagnées</v>
      </c>
      <c r="E31" s="189" t="str">
        <f>+'FA 4.1.B'!$C$15</f>
        <v>4.1</v>
      </c>
      <c r="F31" s="189" t="str">
        <f>+'FA 4.1.B'!$C$16</f>
        <v xml:space="preserve">Développer le repérage et l’accompagnement des aidants en difficulté vers les solutions adaptées  </v>
      </c>
      <c r="G31" s="418" t="str">
        <f>+'FA 4.1.B'!$C$19</f>
        <v>4.1.B</v>
      </c>
      <c r="H31" s="190" t="str">
        <f>+'FA 4.1.B'!$C$20</f>
        <v>Désigner un « référent aidants » au sein du service, chargé d’orienter les usagers vers les solutions adaptées et d’identifier les besoins de formation des équipes</v>
      </c>
      <c r="I31" s="240">
        <f>+'FA 4.1.B'!$C$26</f>
        <v>0</v>
      </c>
      <c r="J31" s="240">
        <f>+'FA 4.1.B'!$C$27</f>
        <v>0</v>
      </c>
      <c r="K31" s="241">
        <f>+'FA 4.1.B'!$E$60</f>
        <v>0</v>
      </c>
      <c r="L31" s="241">
        <f>+'FA 4.1.B'!$E$63</f>
        <v>0</v>
      </c>
      <c r="M31" s="241">
        <f>+'FA 4.1.B'!$E$62</f>
        <v>0</v>
      </c>
      <c r="N31" s="241">
        <f>+'FA 4.1.B'!$E$65</f>
        <v>0</v>
      </c>
      <c r="O31" s="241">
        <f>+'FA 4.1.B'!$E$68</f>
        <v>0</v>
      </c>
      <c r="P31" s="241">
        <f>+'FA 4.1.B'!$E$67</f>
        <v>0</v>
      </c>
    </row>
    <row r="32" spans="2:16" ht="66" customHeight="1" x14ac:dyDescent="0.3">
      <c r="B32" s="409">
        <f>+'4. Choix des F.A'!F45</f>
        <v>0</v>
      </c>
      <c r="C32" s="225">
        <f>+'FA 4.1.C'!$C$12</f>
        <v>4</v>
      </c>
      <c r="D32" s="189" t="str">
        <f>+'FA 4.1.C'!$C$13</f>
        <v>Apporter une aide aux aidants des personnes accompagnées</v>
      </c>
      <c r="E32" s="189" t="str">
        <f>+'FA 4.1.C'!$C$15</f>
        <v>4.1</v>
      </c>
      <c r="F32" s="189" t="str">
        <f>+'FA 4.1.C'!$C$16</f>
        <v xml:space="preserve">Développer le repérage et l’accompagnement des aidants en difficulté vers les solutions adaptées  </v>
      </c>
      <c r="G32" s="418" t="str">
        <f>+'FA 4.1.C'!$C$19</f>
        <v>4.1.C</v>
      </c>
      <c r="H32" s="190" t="str">
        <f>+'FA 4.1.C'!$C$20</f>
        <v>Former les intervenants au repérage des aidants en difficulté (en s’appuyant notamment sur l’offre de formation référencée par l’Agence AutonomY)</v>
      </c>
      <c r="I32" s="240">
        <f>+'FA 4.1.C'!$C$26</f>
        <v>0</v>
      </c>
      <c r="J32" s="240">
        <f>+'FA 4.1.C'!$C$27</f>
        <v>0</v>
      </c>
      <c r="K32" s="241">
        <f>+'FA 4.1.C'!$E$60</f>
        <v>0</v>
      </c>
      <c r="L32" s="241">
        <f>+'FA 4.1.C'!$E$63</f>
        <v>0</v>
      </c>
      <c r="M32" s="241">
        <f>+'FA 4.1.C'!$E$62</f>
        <v>0</v>
      </c>
      <c r="N32" s="241">
        <f>+'FA 4.1.C'!$E$65</f>
        <v>0</v>
      </c>
      <c r="O32" s="241">
        <f>+'FA 4.1.C'!$E$68</f>
        <v>0</v>
      </c>
      <c r="P32" s="241">
        <f>+'FA 4.1.C'!$E$67</f>
        <v>0</v>
      </c>
    </row>
    <row r="33" spans="2:16" ht="66" customHeight="1" x14ac:dyDescent="0.3">
      <c r="B33" s="409">
        <f>+'4. Choix des F.A'!F46</f>
        <v>0</v>
      </c>
      <c r="C33" s="225">
        <f>+'FA 4.1.D'!$C$12</f>
        <v>4</v>
      </c>
      <c r="D33" s="189" t="str">
        <f>+'FA 4.1.D'!$C$13</f>
        <v>Apporter une aide aux aidants des personnes accompagnées</v>
      </c>
      <c r="E33" s="189" t="str">
        <f>+'FA 4.1.D'!$C$15</f>
        <v>4.1</v>
      </c>
      <c r="F33" s="189" t="str">
        <f>+'FA 4.1.D'!$C$16</f>
        <v xml:space="preserve">Développer le repérage et l’accompagnement des aidants en difficulté vers les solutions adaptées  </v>
      </c>
      <c r="G33" s="418" t="str">
        <f>+'FA 4.1.D'!$C$19</f>
        <v>4.1.D</v>
      </c>
      <c r="H33" s="190" t="str">
        <f>+'FA 4.1.D'!$C$20</f>
        <v>Formaliser un partenariat avec la/les Plateformes de Répit et d’Accompagnement des Aidants (PFR) du territoire et/ou des associations dédiées au soutien aux aidants</v>
      </c>
      <c r="I33" s="240">
        <f>+'FA 4.1.D'!$C$26</f>
        <v>0</v>
      </c>
      <c r="J33" s="240">
        <f>+'FA 4.1.D'!$C$27</f>
        <v>0</v>
      </c>
      <c r="K33" s="241">
        <f>+'FA 4.1.D'!$E$60</f>
        <v>0</v>
      </c>
      <c r="L33" s="241">
        <f>+'FA 4.1.D'!$E$63</f>
        <v>0</v>
      </c>
      <c r="M33" s="241">
        <f>+'FA 4.1.D'!$E$62</f>
        <v>0</v>
      </c>
      <c r="N33" s="241">
        <f>+'FA 4.1.D'!$E$65</f>
        <v>0</v>
      </c>
      <c r="O33" s="241">
        <f>+'FA 4.1.D'!$E$68</f>
        <v>0</v>
      </c>
      <c r="P33" s="241">
        <f>+'FA 4.1.D'!$E$67</f>
        <v>0</v>
      </c>
    </row>
    <row r="34" spans="2:16" ht="73.2" customHeight="1" x14ac:dyDescent="0.3">
      <c r="B34" s="409">
        <f>+'4. Choix des F.A'!F47</f>
        <v>0</v>
      </c>
      <c r="C34" s="225">
        <f>+'FA 4.2.A'!$C$12</f>
        <v>4</v>
      </c>
      <c r="D34" s="189" t="str">
        <f>+'FA 4.2.A'!$C$13</f>
        <v>Apporter une aide aux aidants des personnes accompagnées</v>
      </c>
      <c r="E34" s="189" t="str">
        <f>+'FA 4.2.A'!$C$15</f>
        <v>4.2</v>
      </c>
      <c r="F34" s="189" t="str">
        <f>+'FA 4.2.A'!$C$16</f>
        <v xml:space="preserve">Répondre au besoin de répit et de relayage des aidants </v>
      </c>
      <c r="G34" s="418" t="str">
        <f>+'FA 4.2.A'!$C$19</f>
        <v>4.2.A</v>
      </c>
      <c r="H34"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34" s="240">
        <f>+'FA 4.2.A'!$C$26</f>
        <v>0</v>
      </c>
      <c r="J34" s="240">
        <f>+'FA 4.2.A'!$C$27</f>
        <v>0</v>
      </c>
      <c r="K34" s="241">
        <f>+'FA 4.2.A'!$E$60</f>
        <v>0</v>
      </c>
      <c r="L34" s="241">
        <f>+'FA 4.2.A'!$E$63</f>
        <v>0</v>
      </c>
      <c r="M34" s="241">
        <f>+'FA 4.2.A'!$E$62</f>
        <v>0</v>
      </c>
      <c r="N34" s="241">
        <f>+'FA 4.2.A'!$E$65</f>
        <v>0</v>
      </c>
      <c r="O34" s="241">
        <f>+'FA 4.2.A'!$E$68</f>
        <v>0</v>
      </c>
      <c r="P34" s="241">
        <f>+'FA 4.2.A'!$E$67</f>
        <v>0</v>
      </c>
    </row>
    <row r="35" spans="2:16" ht="73.2" customHeight="1" x14ac:dyDescent="0.3">
      <c r="B35" s="409">
        <f>+'4. Choix des F.A'!F48</f>
        <v>0</v>
      </c>
      <c r="C35" s="225">
        <f>+'FA 4.3.A'!$C$12</f>
        <v>4</v>
      </c>
      <c r="D35" s="189" t="str">
        <f>+'FA 4.3.A'!$C$13</f>
        <v>Apporter une aide aux aidants des personnes accompagnées</v>
      </c>
      <c r="E35" s="189" t="str">
        <f>+'FA 4.3.A'!$C$15</f>
        <v>4.3</v>
      </c>
      <c r="F35" s="189" t="str">
        <f>+'FA 4.3.A'!$C$16</f>
        <v xml:space="preserve">Répondre au besoin d’échange entre pairs des aidants </v>
      </c>
      <c r="G35" s="418" t="str">
        <f>+'FA 4.3.A'!$C$19</f>
        <v>4.3.A</v>
      </c>
      <c r="H35" s="190" t="str">
        <f>+'FA 4.3.A'!$C$20</f>
        <v>Informer et orienter les aidants vers les groupes d’échanges et les lieux de rencontre et de partage entre aidants</v>
      </c>
      <c r="I35" s="240">
        <f>+'FA 4.3.A'!$C$26</f>
        <v>0</v>
      </c>
      <c r="J35" s="240">
        <f>+'FA 4.3.A'!$C$27</f>
        <v>0</v>
      </c>
      <c r="K35" s="241">
        <f>+'FA 4.3.A'!$E$60</f>
        <v>0</v>
      </c>
      <c r="L35" s="241">
        <f>+'FA 4.3.A'!$E$63</f>
        <v>0</v>
      </c>
      <c r="M35" s="241">
        <f>+'FA 4.3.A'!$E$62</f>
        <v>0</v>
      </c>
      <c r="N35" s="241">
        <f>+'FA 4.3.A'!$E$65</f>
        <v>0</v>
      </c>
      <c r="O35" s="241">
        <f>+'FA 4.3.A'!$E$68</f>
        <v>0</v>
      </c>
      <c r="P35" s="241">
        <f>+'FA 4.3.A'!$E$67</f>
        <v>0</v>
      </c>
    </row>
    <row r="36" spans="2:16" ht="73.2" customHeight="1" x14ac:dyDescent="0.3">
      <c r="B36" s="409">
        <f>+'4. Choix des F.A'!F49</f>
        <v>0</v>
      </c>
      <c r="C36" s="225">
        <f>+'FA 4.3.B'!$C$12</f>
        <v>4</v>
      </c>
      <c r="D36" s="189" t="str">
        <f>+'FA 4.3.B'!$C$13</f>
        <v>Apporter une aide aux aidants des personnes accompagnées</v>
      </c>
      <c r="E36" s="189" t="str">
        <f>+'FA 4.3.B'!$C$15</f>
        <v>4.3</v>
      </c>
      <c r="F36" s="189" t="str">
        <f>+'FA 4.3.B'!$C$16</f>
        <v xml:space="preserve">Répondre au besoin d’échange entre pairs des aidants </v>
      </c>
      <c r="G36" s="418" t="str">
        <f>+'FA 4.3.B'!$C$19</f>
        <v>4.3.B</v>
      </c>
      <c r="H36" s="190" t="str">
        <f>+'FA 4.3.B'!$C$20</f>
        <v>En l’absence d’offre sur le territoire d’intervention, initier la démarche de partage et d’échanges entre aidants en lien avec les acteurs du soutien aux aidants</v>
      </c>
      <c r="I36" s="240">
        <f>+'FA 4.3.B'!$C$26</f>
        <v>0</v>
      </c>
      <c r="J36" s="240">
        <f>+'FA 4.3.B'!$C$27</f>
        <v>0</v>
      </c>
      <c r="K36" s="241">
        <f>+'FA 4.3.B'!$E$60</f>
        <v>0</v>
      </c>
      <c r="L36" s="241">
        <f>+'FA 4.3.B'!$E$63</f>
        <v>0</v>
      </c>
      <c r="M36" s="241">
        <f>+'FA 4.3.B'!$E$62</f>
        <v>0</v>
      </c>
      <c r="N36" s="241">
        <f>+'FA 4.3.B'!$E$65</f>
        <v>0</v>
      </c>
      <c r="O36" s="241">
        <f>+'FA 4.3.B'!$E$68</f>
        <v>0</v>
      </c>
      <c r="P36" s="241">
        <f>+'FA 4.3.B'!$E$67</f>
        <v>0</v>
      </c>
    </row>
    <row r="37" spans="2:16" ht="52.8" x14ac:dyDescent="0.3">
      <c r="B37" s="409">
        <f>+'4. Choix des F.A'!F50</f>
        <v>0</v>
      </c>
      <c r="C37" s="225">
        <f>+'FA 5.1.A'!$C$12</f>
        <v>5</v>
      </c>
      <c r="D37" s="189" t="str">
        <f>+'FA 5.1.A'!$C$13</f>
        <v>Améliorer la qualité de vie au travail des intervenants et favoriser l’insertion des demandeurs d’emploi</v>
      </c>
      <c r="E37" s="189" t="str">
        <f>+'FA 5.1.A'!$C$15</f>
        <v>5.1</v>
      </c>
      <c r="F37" s="189" t="str">
        <f>+'FA 5.1.A'!$C$16</f>
        <v>Favoriser l’insertion des demandeurs d’emploi</v>
      </c>
      <c r="G37" s="418" t="str">
        <f>+'FA 5.1.A'!$C$19</f>
        <v>5.1.A</v>
      </c>
      <c r="H37" s="190" t="str">
        <f>+'FA 5.1.A'!$C$20</f>
        <v xml:space="preserve">Favoriser l’insertion des demandeurs d'emploi, par exemple au travers de périodes d’immersion professionnelle (PMSMP), terrain de stage, propositions d’embauche </v>
      </c>
      <c r="I37" s="240">
        <f>+'FA 5.1.A'!$C$26</f>
        <v>0</v>
      </c>
      <c r="J37" s="240">
        <f>+'FA 5.1.A'!$C$27</f>
        <v>0</v>
      </c>
      <c r="K37" s="241">
        <f>+'FA 5.1.A'!$E$60</f>
        <v>0</v>
      </c>
      <c r="L37" s="241">
        <f>+'FA 5.1.A'!$E$63</f>
        <v>0</v>
      </c>
      <c r="M37" s="241">
        <f>+'FA 5.1.A'!$E$62</f>
        <v>0</v>
      </c>
      <c r="N37" s="241">
        <f>+'FA 5.1.A'!$E$65</f>
        <v>0</v>
      </c>
      <c r="O37" s="241">
        <f>+'FA 5.1.A'!$E$68</f>
        <v>0</v>
      </c>
      <c r="P37" s="241">
        <f>+'FA 5.1.A'!$E$67</f>
        <v>0</v>
      </c>
    </row>
    <row r="38" spans="2:16" ht="86.4" x14ac:dyDescent="0.3">
      <c r="B38" s="409">
        <f>+'4. Choix des F.A'!F51</f>
        <v>0</v>
      </c>
      <c r="C38" s="225">
        <f>+'FA 5.1.B'!$C$12</f>
        <v>5</v>
      </c>
      <c r="D38" s="189" t="str">
        <f>+'FA 5.1.B'!$C$13</f>
        <v>Améliorer la qualité de vie au travail des intervenants et favoriser l’insertion des demandeurs d’emploi</v>
      </c>
      <c r="E38" s="189" t="str">
        <f>+'FA 5.1.B'!$C$15</f>
        <v>5.1</v>
      </c>
      <c r="F38" s="189" t="str">
        <f>+'FA 5.1.B'!$C$16</f>
        <v>Favoriser l’insertion des demandeurs d’emploi</v>
      </c>
      <c r="G38" s="418" t="str">
        <f>+'FA 5.1.B'!$C$19</f>
        <v>5.1.B</v>
      </c>
      <c r="H38"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38" s="240">
        <f>+'FA 5.1.B'!$C$26</f>
        <v>0</v>
      </c>
      <c r="J38" s="240">
        <f>+'FA 5.1.B'!$C$27</f>
        <v>0</v>
      </c>
      <c r="K38" s="241">
        <f>+'FA 5.1.B'!$E$60</f>
        <v>0</v>
      </c>
      <c r="L38" s="241">
        <f>+'FA 5.1.B'!$E$63</f>
        <v>0</v>
      </c>
      <c r="M38" s="241">
        <f>+'FA 5.1.B'!$E$62</f>
        <v>0</v>
      </c>
      <c r="N38" s="241">
        <f>+'FA 5.1.B'!$E$65</f>
        <v>0</v>
      </c>
      <c r="O38" s="241">
        <f>+'FA 5.1.B'!$E$68</f>
        <v>0</v>
      </c>
      <c r="P38" s="241">
        <f>+'FA 5.1.B'!$E$67</f>
        <v>0</v>
      </c>
    </row>
    <row r="39" spans="2:16" ht="52.8" x14ac:dyDescent="0.3">
      <c r="B39" s="409">
        <f>+'4. Choix des F.A'!F52</f>
        <v>0</v>
      </c>
      <c r="C39" s="225">
        <f>+'FA 5.1.C'!$C$12</f>
        <v>5</v>
      </c>
      <c r="D39" s="189" t="str">
        <f>+'FA 5.1.C'!$C$13</f>
        <v>Améliorer la qualité de vie au travail des intervenants et favoriser l’insertion des demandeurs d’emploi</v>
      </c>
      <c r="E39" s="189" t="str">
        <f>+'FA 5.1.C'!$C$15</f>
        <v>5.1</v>
      </c>
      <c r="F39" s="189" t="str">
        <f>+'FA 5.1.C'!$C$16</f>
        <v>Favoriser l’insertion des demandeurs d’emploi</v>
      </c>
      <c r="G39" s="418" t="str">
        <f>+'FA 5.1.C'!$C$19</f>
        <v>5.1.C</v>
      </c>
      <c r="H39" s="190" t="str">
        <f>+'FA 5.1.C'!$C$20</f>
        <v>Mettre en place des formations pour les nouveaux salariés, dans le cadre d’un parcours d’intégration (prévention, aidants, lien social, DomYcile, bientraitance…), inscrit dans un plan de gestion des compétences</v>
      </c>
      <c r="I39" s="240">
        <f>+'FA 5.1.C'!$C$26</f>
        <v>0</v>
      </c>
      <c r="J39" s="240">
        <f>+'FA 5.1.C'!$C$27</f>
        <v>0</v>
      </c>
      <c r="K39" s="241">
        <f>+'FA 5.1.C'!$E$60</f>
        <v>0</v>
      </c>
      <c r="L39" s="241">
        <f>+'FA 5.1.C'!$E$63</f>
        <v>0</v>
      </c>
      <c r="M39" s="241">
        <f>+'FA 5.1.C'!$E$62</f>
        <v>0</v>
      </c>
      <c r="N39" s="241">
        <f>+'FA 5.1.C'!$E$65</f>
        <v>0</v>
      </c>
      <c r="O39" s="241">
        <f>+'FA 5.1.C'!$E$68</f>
        <v>0</v>
      </c>
      <c r="P39" s="241">
        <f>+'FA 5.1.C'!$E$67</f>
        <v>0</v>
      </c>
    </row>
    <row r="40" spans="2:16" ht="52.8" x14ac:dyDescent="0.3">
      <c r="B40" s="409">
        <f>+'4. Choix des F.A'!F53</f>
        <v>0</v>
      </c>
      <c r="C40" s="225">
        <f>+'FA 5.2.A'!$C$12</f>
        <v>5</v>
      </c>
      <c r="D40" s="189" t="str">
        <f>+'FA 5.2.A'!$C$13</f>
        <v>Améliorer la qualité de vie au travail des intervenants et favoriser l’insertion des demandeurs d’emploi</v>
      </c>
      <c r="E40" s="189" t="str">
        <f>+'FA 5.2.A'!$C$15</f>
        <v>5.2</v>
      </c>
      <c r="F40" s="189" t="str">
        <f>+'FA 5.2.A'!$C$16</f>
        <v>Améliorer la qualité de vie et les conditions de travail</v>
      </c>
      <c r="G40" s="418" t="str">
        <f>+'FA 5.2.A'!$C$19</f>
        <v>5.2.A</v>
      </c>
      <c r="H40" s="190" t="str">
        <f>+'FA 5.2.A'!$C$20</f>
        <v>Sensibiliser les managers (cadres intermédiaires et dirigeants) à la démarche QVCT dans le cadre de la loi Santé au travail</v>
      </c>
      <c r="I40" s="240">
        <f>+'FA 5.2.A'!$C$26</f>
        <v>0</v>
      </c>
      <c r="J40" s="240">
        <f>+'FA 5.2.A'!$C$27</f>
        <v>0</v>
      </c>
      <c r="K40" s="241">
        <f>+'FA 5.2.A'!$E$60</f>
        <v>0</v>
      </c>
      <c r="L40" s="241">
        <f>+'FA 5.2.A'!$E$63</f>
        <v>0</v>
      </c>
      <c r="M40" s="241">
        <f>+'FA 5.2.A'!$E$62</f>
        <v>0</v>
      </c>
      <c r="N40" s="241">
        <f>+'FA 5.2.A'!$E$65</f>
        <v>0</v>
      </c>
      <c r="O40" s="241">
        <f>+'FA 5.2.A'!$E$68</f>
        <v>0</v>
      </c>
      <c r="P40" s="241">
        <f>+'FA 5.2.A'!$E$67</f>
        <v>0</v>
      </c>
    </row>
    <row r="41" spans="2:16" ht="52.8" x14ac:dyDescent="0.3">
      <c r="B41" s="409">
        <f>+'4. Choix des F.A'!F54</f>
        <v>0</v>
      </c>
      <c r="C41" s="225">
        <f>+'FA 5.2.B'!$C$12</f>
        <v>5</v>
      </c>
      <c r="D41" s="189" t="str">
        <f>+'FA 5.2.B'!$C$13</f>
        <v>Améliorer la qualité de vie au travail des intervenants et favoriser l’insertion des demandeurs d’emploi</v>
      </c>
      <c r="E41" s="189" t="str">
        <f>+'FA 5.2.B'!$C$15</f>
        <v>5.2</v>
      </c>
      <c r="F41" s="189" t="str">
        <f>+'FA 5.2.B'!$C$16</f>
        <v>Améliorer la qualité de vie et les conditions de travail</v>
      </c>
      <c r="G41" s="418" t="str">
        <f>+'FA 5.2.B'!$C$19</f>
        <v>5.2.B</v>
      </c>
      <c r="H41" s="190" t="str">
        <f>+'FA 5.2.B'!$C$20</f>
        <v>Désigner un « référent QVCT » au sein du service, chargé d’animer la démarche dans le service et d’identifier les besoins</v>
      </c>
      <c r="I41" s="240">
        <f>+'FA 5.2.B'!$C$26</f>
        <v>0</v>
      </c>
      <c r="J41" s="240">
        <f>+'FA 5.2.B'!$C$27</f>
        <v>0</v>
      </c>
      <c r="K41" s="241">
        <f>+'FA 5.2.B'!$E$60</f>
        <v>0</v>
      </c>
      <c r="L41" s="241">
        <f>+'FA 5.2.B'!$E$63</f>
        <v>0</v>
      </c>
      <c r="M41" s="241">
        <f>+'FA 5.2.B'!$E$62</f>
        <v>0</v>
      </c>
      <c r="N41" s="241">
        <f>+'FA 5.2.B'!$E$65</f>
        <v>0</v>
      </c>
      <c r="O41" s="241">
        <f>+'FA 5.2.B'!$E$68</f>
        <v>0</v>
      </c>
      <c r="P41" s="241">
        <f>+'FA 5.2.B'!$E$67</f>
        <v>0</v>
      </c>
    </row>
    <row r="42" spans="2:16" ht="83.4" customHeight="1" x14ac:dyDescent="0.3">
      <c r="B42" s="409">
        <f>+'4. Choix des F.A'!F55</f>
        <v>0</v>
      </c>
      <c r="C42" s="225">
        <f>+'FA 5.2.C'!$C$12</f>
        <v>5</v>
      </c>
      <c r="D42" s="189" t="str">
        <f>+'FA 5.2.C'!$C$13</f>
        <v>Améliorer la qualité de vie au travail des intervenants et favoriser l’insertion des demandeurs d’emploi</v>
      </c>
      <c r="E42" s="189" t="str">
        <f>+'FA 5.2.C'!$C$15</f>
        <v>5.2</v>
      </c>
      <c r="F42" s="189" t="str">
        <f>+'FA 5.2.C'!$C$16</f>
        <v>Améliorer la qualité de vie et les conditions de travail</v>
      </c>
      <c r="G42" s="418" t="str">
        <f>+'FA 5.2.C'!$C$19</f>
        <v>5.2.C</v>
      </c>
      <c r="H42"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42" s="240">
        <f>+'FA 5.2.C'!$C$26</f>
        <v>0</v>
      </c>
      <c r="J42" s="240">
        <f>+'FA 5.2.C'!$C$27</f>
        <v>0</v>
      </c>
      <c r="K42" s="241">
        <f>+'FA 5.2.C'!$E$60</f>
        <v>0</v>
      </c>
      <c r="L42" s="241">
        <f>+'FA 5.2.C'!$E$63</f>
        <v>0</v>
      </c>
      <c r="M42" s="241">
        <f>+'FA 5.2.C'!$E$62</f>
        <v>0</v>
      </c>
      <c r="N42" s="241">
        <f>+'FA 5.2.C'!$E$65</f>
        <v>0</v>
      </c>
      <c r="O42" s="241">
        <f>+'FA 5.2.C'!$E$68</f>
        <v>0</v>
      </c>
      <c r="P42" s="241">
        <f>+'FA 5.2.C'!$E$67</f>
        <v>0</v>
      </c>
    </row>
    <row r="43" spans="2:16" ht="52.8" x14ac:dyDescent="0.3">
      <c r="B43" s="409">
        <f>+'4. Choix des F.A'!F56</f>
        <v>0</v>
      </c>
      <c r="C43" s="225">
        <f>+'FA 5.2.D'!$C$12</f>
        <v>5</v>
      </c>
      <c r="D43" s="189" t="str">
        <f>+'FA 5.2.D'!$C$13</f>
        <v>Améliorer la qualité de vie au travail des intervenants et favoriser l’insertion des demandeurs d’emploi</v>
      </c>
      <c r="E43" s="189" t="str">
        <f>+'FA 5.2.D'!$C$15</f>
        <v>5.2</v>
      </c>
      <c r="F43" s="189" t="str">
        <f>+'FA 5.2.D'!$C$16</f>
        <v>Améliorer la qualité de vie et les conditions de travail</v>
      </c>
      <c r="G43" s="418" t="str">
        <f>+'FA 5.2.D'!$C$19</f>
        <v>5.2.D</v>
      </c>
      <c r="H43" s="190" t="str">
        <f>+'FA 5.2.D'!$C$20</f>
        <v>Animation de projets de prévention des risques professionnels</v>
      </c>
      <c r="I43" s="240">
        <f>+'FA 5.2.D'!$C$26</f>
        <v>0</v>
      </c>
      <c r="J43" s="240">
        <f>+'FA 5.2.D'!$C$27</f>
        <v>0</v>
      </c>
      <c r="K43" s="241">
        <f>+'FA 5.2.D'!$E$60</f>
        <v>0</v>
      </c>
      <c r="L43" s="241">
        <f>+'FA 5.2.D'!$E$63</f>
        <v>0</v>
      </c>
      <c r="M43" s="241">
        <f>+'FA 5.2.D'!$E$62</f>
        <v>0</v>
      </c>
      <c r="N43" s="241">
        <f>+'FA 5.2.D'!$E$65</f>
        <v>0</v>
      </c>
      <c r="O43" s="241">
        <f>+'FA 5.2.D'!$E$68</f>
        <v>0</v>
      </c>
      <c r="P43" s="241">
        <f>+'FA 5.2.D'!$E$67</f>
        <v>0</v>
      </c>
    </row>
    <row r="44" spans="2:16" ht="52.8" x14ac:dyDescent="0.3">
      <c r="B44" s="409">
        <f>+'4. Choix des F.A'!F57</f>
        <v>0</v>
      </c>
      <c r="C44" s="225">
        <f>+'FA 5.2.E'!$C$12</f>
        <v>5</v>
      </c>
      <c r="D44" s="189" t="str">
        <f>+'FA 5.2.E'!$C$13</f>
        <v>Améliorer la qualité de vie au travail des intervenants et favoriser l’insertion des demandeurs d’emploi</v>
      </c>
      <c r="E44" s="189" t="str">
        <f>+'FA 5.2.E'!$C$15</f>
        <v>5.2</v>
      </c>
      <c r="F44" s="189" t="str">
        <f>+'FA 5.2.E'!$C$16</f>
        <v>Améliorer la qualité de vie et les conditions de travail</v>
      </c>
      <c r="G44" s="418" t="str">
        <f>+'FA 5.2.E'!$C$19</f>
        <v>5.2.E</v>
      </c>
      <c r="H44" s="190" t="str">
        <f>+'FA 5.2.E'!$C$20</f>
        <v xml:space="preserve">Achat d’aides techniques et de matériels </v>
      </c>
      <c r="I44" s="240">
        <f>+'FA 5.2.E'!$C$26</f>
        <v>0</v>
      </c>
      <c r="J44" s="240">
        <f>+'FA 5.2.E'!$C$27</f>
        <v>0</v>
      </c>
      <c r="K44" s="241">
        <f>+'FA 5.2.E'!$E$60</f>
        <v>0</v>
      </c>
      <c r="L44" s="241">
        <f>+'FA 5.2.E'!$E$63</f>
        <v>0</v>
      </c>
      <c r="M44" s="241">
        <f>+'FA 5.2.E'!$E$62</f>
        <v>0</v>
      </c>
      <c r="N44" s="241">
        <f>+'FA 5.2.E'!$E$65</f>
        <v>0</v>
      </c>
      <c r="O44" s="241">
        <f>+'FA 5.2.E'!$E$68</f>
        <v>0</v>
      </c>
      <c r="P44" s="241">
        <f>+'FA 5.2.E'!$E$67</f>
        <v>0</v>
      </c>
    </row>
    <row r="45" spans="2:16" ht="52.8" x14ac:dyDescent="0.3">
      <c r="B45" s="409">
        <f>+'4. Choix des F.A'!F58</f>
        <v>0</v>
      </c>
      <c r="C45" s="225">
        <f>+'FA 5.2.F'!$C$12</f>
        <v>5</v>
      </c>
      <c r="D45" s="189" t="str">
        <f>+'FA 5.2.F'!$C$13</f>
        <v>Améliorer la qualité de vie au travail des intervenants et favoriser l’insertion des demandeurs d’emploi</v>
      </c>
      <c r="E45" s="189" t="str">
        <f>+'FA 5.2.F'!$C$15</f>
        <v>5.2</v>
      </c>
      <c r="F45" s="189" t="str">
        <f>+'FA 5.2.F'!$C$16</f>
        <v>Améliorer la qualité de vie et les conditions de travail</v>
      </c>
      <c r="G45" s="418" t="str">
        <f>+'FA 5.2.F'!$C$19</f>
        <v>5.2.F</v>
      </c>
      <c r="H45" s="190" t="str">
        <f>+'FA 5.2.F'!$C$20</f>
        <v xml:space="preserve">Utilisation des aides techniques </v>
      </c>
      <c r="I45" s="240">
        <f>+'FA 5.2.F'!$C$26</f>
        <v>0</v>
      </c>
      <c r="J45" s="240">
        <f>+'FA 5.2.F'!$C$27</f>
        <v>0</v>
      </c>
      <c r="K45" s="241">
        <f>+'FA 5.2.F'!$E$60</f>
        <v>0</v>
      </c>
      <c r="L45" s="241">
        <f>+'FA 5.2.F'!$E$63</f>
        <v>0</v>
      </c>
      <c r="M45" s="241">
        <f>+'FA 5.2.F'!$E$62</f>
        <v>0</v>
      </c>
      <c r="N45" s="241">
        <f>+'FA 5.2.F'!$E$65</f>
        <v>0</v>
      </c>
      <c r="O45" s="241">
        <f>+'FA 5.2.F'!$E$68</f>
        <v>0</v>
      </c>
      <c r="P45" s="241">
        <f>+'FA 5.2.F'!$E$67</f>
        <v>0</v>
      </c>
    </row>
    <row r="46" spans="2:16" ht="52.8" x14ac:dyDescent="0.3">
      <c r="B46" s="409">
        <f>+'4. Choix des F.A'!F59</f>
        <v>0</v>
      </c>
      <c r="C46" s="225">
        <f>+'FA 5.2.G'!$C$12</f>
        <v>5</v>
      </c>
      <c r="D46" s="189" t="str">
        <f>+'FA 5.2.G'!$C$13</f>
        <v>Améliorer la qualité de vie au travail des intervenants et favoriser l’insertion des demandeurs d’emploi</v>
      </c>
      <c r="E46" s="189" t="str">
        <f>+'FA 5.2.G'!$C$15</f>
        <v>5.2</v>
      </c>
      <c r="F46" s="189" t="str">
        <f>+'FA 5.2.G'!$C$16</f>
        <v>Améliorer la qualité de vie et les conditions de travail</v>
      </c>
      <c r="G46" s="418" t="str">
        <f>+'FA 5.2.G'!$C$19</f>
        <v>5.2.G</v>
      </c>
      <c r="H46" s="190" t="str">
        <f>+'FA 5.2.G'!$C$20</f>
        <v xml:space="preserve">Groupes d’échanges sur les pratiques professionnelles </v>
      </c>
      <c r="I46" s="240">
        <f>+'FA 5.2.G'!$C$26</f>
        <v>0</v>
      </c>
      <c r="J46" s="240">
        <f>+'FA 5.2.G'!$C$27</f>
        <v>0</v>
      </c>
      <c r="K46" s="241">
        <f>+'FA 5.2.G'!$E$60</f>
        <v>0</v>
      </c>
      <c r="L46" s="241">
        <f>+'FA 5.2.G'!$E$63</f>
        <v>0</v>
      </c>
      <c r="M46" s="241">
        <f>+'FA 5.2.G'!$E$62</f>
        <v>0</v>
      </c>
      <c r="N46" s="241">
        <f>+'FA 5.2.G'!$E$65</f>
        <v>0</v>
      </c>
      <c r="O46" s="241">
        <f>+'FA 5.2.G'!$E$68</f>
        <v>0</v>
      </c>
      <c r="P46" s="241">
        <f>+'FA 5.2.G'!$E$67</f>
        <v>0</v>
      </c>
    </row>
    <row r="47" spans="2:16" ht="52.2" customHeight="1" x14ac:dyDescent="0.3">
      <c r="B47" s="409">
        <f>+'4. Choix des F.A'!F60</f>
        <v>0</v>
      </c>
      <c r="C47" s="225">
        <f>+'FA 6.1.A'!$C$12</f>
        <v>6</v>
      </c>
      <c r="D47" s="189" t="str">
        <f>+'FA 6.1.A'!$C$13</f>
        <v>Lutter contre l’isolement des personnes accompagnées</v>
      </c>
      <c r="E47" s="189" t="str">
        <f>+'FA 6.1.A'!$C$15</f>
        <v>6.1</v>
      </c>
      <c r="F47" s="189" t="str">
        <f>+'FA 6.1.A'!$C$16</f>
        <v>Repérer et rompre les situations d’isolement</v>
      </c>
      <c r="G47" s="418" t="str">
        <f>+'FA 6.1.A'!$C$19</f>
        <v>6.1.A</v>
      </c>
      <c r="H47" s="190" t="str">
        <f>+'FA 6.1.A'!$C$20</f>
        <v>Sensibiliser les responsables de secteur / encadrants au repérage et à la gestion des situations d’isolement</v>
      </c>
      <c r="I47" s="240">
        <f>+'FA 6.1.A'!$C$26</f>
        <v>0</v>
      </c>
      <c r="J47" s="240">
        <f>+'FA 6.1.A'!$C$27</f>
        <v>0</v>
      </c>
      <c r="K47" s="241">
        <f>+'FA 6.1.A'!$E$60</f>
        <v>0</v>
      </c>
      <c r="L47" s="241">
        <f>+'FA 6.1.A'!$E$63</f>
        <v>0</v>
      </c>
      <c r="M47" s="241">
        <f>+'FA 6.1.A'!$E$62</f>
        <v>0</v>
      </c>
      <c r="N47" s="241">
        <f>+'FA 6.1.A'!$E$65</f>
        <v>0</v>
      </c>
      <c r="O47" s="241">
        <f>+'FA 6.1.A'!$E$68</f>
        <v>0</v>
      </c>
      <c r="P47" s="241">
        <f>+'FA 6.1.A'!$E$67</f>
        <v>0</v>
      </c>
    </row>
    <row r="48" spans="2:16" ht="52.2" customHeight="1" x14ac:dyDescent="0.3">
      <c r="B48" s="409">
        <f>+'4. Choix des F.A'!F61</f>
        <v>0</v>
      </c>
      <c r="C48" s="225">
        <f>+'FA 6.1.B'!$C$12</f>
        <v>6</v>
      </c>
      <c r="D48" s="189" t="str">
        <f>+'FA 6.1.B'!$C$13</f>
        <v>Lutter contre l’isolement des personnes accompagnées</v>
      </c>
      <c r="E48" s="189" t="str">
        <f>+'FA 6.1.B'!$C$15</f>
        <v>6.1</v>
      </c>
      <c r="F48" s="189" t="str">
        <f>+'FA 6.1.B'!$C$16</f>
        <v>Repérer et rompre les situations d’isolement</v>
      </c>
      <c r="G48" s="418" t="str">
        <f>+'FA 6.1.B'!$C$19</f>
        <v>6.1.B</v>
      </c>
      <c r="H48" s="190" t="str">
        <f>+'FA 6.1.B'!$C$20</f>
        <v>Désigner un « référent lutte contre l’isolement » au sein du service, chargé d’orienter les usagers vers les solutions adaptées et d’identifier les besoins de formation des équipes</v>
      </c>
      <c r="I48" s="240">
        <f>+'FA 6.1.B'!$C$26</f>
        <v>0</v>
      </c>
      <c r="J48" s="240">
        <f>+'FA 6.1.B'!$C$27</f>
        <v>0</v>
      </c>
      <c r="K48" s="241">
        <f>+'FA 6.1.B'!$E$60</f>
        <v>0</v>
      </c>
      <c r="L48" s="241">
        <f>+'FA 6.1.B'!$E$63</f>
        <v>0</v>
      </c>
      <c r="M48" s="241">
        <f>+'FA 6.1.B'!$E$62</f>
        <v>0</v>
      </c>
      <c r="N48" s="241">
        <f>+'FA 6.1.B'!$E$65</f>
        <v>0</v>
      </c>
      <c r="O48" s="241">
        <f>+'FA 6.1.B'!$E$68</f>
        <v>0</v>
      </c>
      <c r="P48" s="241">
        <f>+'FA 6.1.B'!$E$67</f>
        <v>0</v>
      </c>
    </row>
    <row r="49" spans="2:16" ht="52.2" customHeight="1" x14ac:dyDescent="0.3">
      <c r="B49" s="409">
        <f>+'4. Choix des F.A'!F62</f>
        <v>0</v>
      </c>
      <c r="C49" s="225">
        <f>+'FA 6.1.C'!$C$12</f>
        <v>6</v>
      </c>
      <c r="D49" s="189" t="str">
        <f>+'FA 6.1.C'!$C$13</f>
        <v>Lutter contre l’isolement des personnes accompagnées</v>
      </c>
      <c r="E49" s="189" t="str">
        <f>+'FA 6.1.C'!$C$15</f>
        <v>6.1</v>
      </c>
      <c r="F49" s="189" t="str">
        <f>+'FA 6.1.C'!$C$16</f>
        <v>Repérer et rompre les situations d’isolement</v>
      </c>
      <c r="G49" s="418" t="str">
        <f>+'FA 6.1.C'!$C$19</f>
        <v>6.1.C</v>
      </c>
      <c r="H49" s="190" t="str">
        <f>+'FA 6.1.C'!$C$20</f>
        <v>Former les intervenants au repérage et à la gestion des situations d’isolement, en s’appuyant notamment sur les outils développés par le Département et l’offre de formation proposée par l’Agence AutonomY</v>
      </c>
      <c r="I49" s="240">
        <f>+'FA 6.1.C'!$C$26</f>
        <v>0</v>
      </c>
      <c r="J49" s="240">
        <f>+'FA 6.1.C'!$C$27</f>
        <v>0</v>
      </c>
      <c r="K49" s="241">
        <f>+'FA 6.1.C'!$E$60</f>
        <v>0</v>
      </c>
      <c r="L49" s="241">
        <f>+'FA 6.1.C'!$E$63</f>
        <v>0</v>
      </c>
      <c r="M49" s="241">
        <f>+'FA 6.1.C'!$E$62</f>
        <v>0</v>
      </c>
      <c r="N49" s="241">
        <f>+'FA 6.1.C'!$E$65</f>
        <v>0</v>
      </c>
      <c r="O49" s="241">
        <f>+'FA 6.1.C'!$E$68</f>
        <v>0</v>
      </c>
      <c r="P49" s="241">
        <f>+'FA 6.1.C'!$E$67</f>
        <v>0</v>
      </c>
    </row>
    <row r="50" spans="2:16" ht="52.2" customHeight="1" x14ac:dyDescent="0.3">
      <c r="B50" s="409">
        <f>+'4. Choix des F.A'!F63</f>
        <v>0</v>
      </c>
      <c r="C50" s="225">
        <f>+'FA 6.1.C'!$C$12</f>
        <v>6</v>
      </c>
      <c r="D50" s="189" t="str">
        <f>+'FA 6.1.C'!$C$13</f>
        <v>Lutter contre l’isolement des personnes accompagnées</v>
      </c>
      <c r="E50" s="189" t="str">
        <f>+'FA 6.1.C'!$C$15</f>
        <v>6.1</v>
      </c>
      <c r="F50" s="189" t="str">
        <f>+'FA 6.1.C'!$C$16</f>
        <v>Repérer et rompre les situations d’isolement</v>
      </c>
      <c r="G50" s="418" t="s">
        <v>196</v>
      </c>
      <c r="H50" s="190" t="s">
        <v>197</v>
      </c>
      <c r="I50" s="240">
        <f>+'FA 6.1.D'!$C$26</f>
        <v>0</v>
      </c>
      <c r="J50" s="240">
        <f>+'FA 6.1.D'!$C$27</f>
        <v>0</v>
      </c>
      <c r="K50" s="241">
        <f>+'FA 6.1.D'!$E$60</f>
        <v>0</v>
      </c>
      <c r="L50" s="241">
        <f>+'FA 6.1.D'!$E$63</f>
        <v>0</v>
      </c>
      <c r="M50" s="241">
        <f>+'FA 6.1.D'!$E$62</f>
        <v>0</v>
      </c>
      <c r="N50" s="241">
        <f>+'FA 6.1.D'!$E$65</f>
        <v>0</v>
      </c>
      <c r="O50" s="241">
        <f>+'FA 6.1.D'!$E$68</f>
        <v>0</v>
      </c>
      <c r="P50" s="241">
        <f>+'FA 6.1.D'!$E$67</f>
        <v>0</v>
      </c>
    </row>
    <row r="51" spans="2:16" ht="52.2" customHeight="1" x14ac:dyDescent="0.3">
      <c r="B51" s="409">
        <f>+'4. Choix des F.A'!F64</f>
        <v>0</v>
      </c>
      <c r="C51" s="225">
        <f>+'FA 6.2.A'!$C$12</f>
        <v>6</v>
      </c>
      <c r="D51" s="189" t="str">
        <f>+'FA 6.2.A'!$C$13</f>
        <v>Lutter contre l’isolement des personnes accompagnées</v>
      </c>
      <c r="E51" s="189" t="str">
        <f>+'FA 6.2.A'!$C$15</f>
        <v>6.2</v>
      </c>
      <c r="F51" s="189" t="str">
        <f>+'FA 6.2.A'!$C$16</f>
        <v>Repérer et rompre les situations d’isolement</v>
      </c>
      <c r="G51" s="418" t="str">
        <f>+'FA 6.2.A'!$C$19</f>
        <v>6.2.A</v>
      </c>
      <c r="H51" s="190" t="str">
        <f>+'FA 6.2.A'!$C$20</f>
        <v xml:space="preserve">Participer aux actions “lien social” développées par les acteurs de proximité </v>
      </c>
      <c r="I51" s="240">
        <f>+'FA 6.2.A'!$C$26</f>
        <v>0</v>
      </c>
      <c r="J51" s="240">
        <f>+'FA 6.2.A'!$C$27</f>
        <v>0</v>
      </c>
      <c r="K51" s="241">
        <f>+'FA 6.2.A'!$E$60</f>
        <v>0</v>
      </c>
      <c r="L51" s="241">
        <f>+'FA 6.2.A'!$E$63</f>
        <v>0</v>
      </c>
      <c r="M51" s="241">
        <f>+'FA 6.2.A'!$E$62</f>
        <v>0</v>
      </c>
      <c r="N51" s="241">
        <f>+'FA 6.2.A'!$E$65</f>
        <v>0</v>
      </c>
      <c r="O51" s="241">
        <f>+'FA 6.2.A'!$E$68</f>
        <v>0</v>
      </c>
      <c r="P51" s="241">
        <f>+'FA 6.2.A'!$E$67</f>
        <v>0</v>
      </c>
    </row>
    <row r="52" spans="2:16" ht="52.2" customHeight="1" x14ac:dyDescent="0.3">
      <c r="B52" s="409">
        <f>+'4. Choix des F.A'!F65</f>
        <v>0</v>
      </c>
      <c r="C52" s="225">
        <f>+'FA 6.2.B'!$C$12</f>
        <v>6</v>
      </c>
      <c r="D52" s="189" t="str">
        <f>+'FA 6.2.B'!$C$13</f>
        <v>Lutter contre l’isolement des personnes accompagnées</v>
      </c>
      <c r="E52" s="189" t="str">
        <f>+'FA 6.2.B'!$C$15</f>
        <v>6.2</v>
      </c>
      <c r="F52" s="189" t="str">
        <f>+'FA 6.2.B'!$C$16</f>
        <v>Repérer et rompre les situations d’isolement</v>
      </c>
      <c r="G52" s="418" t="str">
        <f>+'FA 6.2.B'!$C$19</f>
        <v>6.2.B</v>
      </c>
      <c r="H52" s="190" t="str">
        <f>+'FA 6.2.B'!$C$20</f>
        <v xml:space="preserve">Proposer un service d’accompagnement véhiculé (véhicule du service, en remplacement du taxi par exemple), afin de faciliter les déplacements des usagers dans le cadre d’animations visant à développer les liens sociaux </v>
      </c>
      <c r="I52" s="240">
        <f>+'FA 6.2.B'!$C$26</f>
        <v>0</v>
      </c>
      <c r="J52" s="240">
        <f>+'FA 6.2.B'!$C$27</f>
        <v>0</v>
      </c>
      <c r="K52" s="241">
        <f>+'FA 6.2.B'!$E$60</f>
        <v>0</v>
      </c>
      <c r="L52" s="241">
        <f>+'FA 6.2.B'!$E$63</f>
        <v>0</v>
      </c>
      <c r="M52" s="241">
        <f>+'FA 6.2.B'!$E$62</f>
        <v>0</v>
      </c>
      <c r="N52" s="241">
        <f>+'FA 6.2.B'!$E$65</f>
        <v>0</v>
      </c>
      <c r="O52" s="241">
        <f>+'FA 6.2.B'!$E$68</f>
        <v>0</v>
      </c>
      <c r="P52" s="241">
        <f>+'FA 6.2.B'!$E$67</f>
        <v>0</v>
      </c>
    </row>
    <row r="53" spans="2:16" ht="52.2" customHeight="1" x14ac:dyDescent="0.3">
      <c r="B53" s="409">
        <f>+'4. Choix des F.A'!F66</f>
        <v>0</v>
      </c>
      <c r="C53" s="225">
        <f>+'FA 6.2.C'!$C$12</f>
        <v>6</v>
      </c>
      <c r="D53" s="189" t="str">
        <f>+'FA 6.2.C'!$C$13</f>
        <v>Lutter contre l’isolement des personnes accompagnées</v>
      </c>
      <c r="E53" s="189" t="str">
        <f>+'FA 6.2.C'!$C$15</f>
        <v>6.2</v>
      </c>
      <c r="F53" s="189" t="str">
        <f>+'FA 6.2.C'!$C$16</f>
        <v>Repérer et rompre les situations d’isolement</v>
      </c>
      <c r="G53" s="418" t="str">
        <f>+'FA 6.2.C'!$C$19</f>
        <v>6.2.C</v>
      </c>
      <c r="H53" s="190" t="str">
        <f>+'FA 6.2.C'!$C$20</f>
        <v xml:space="preserve">Initier les personnes accompagnées à l’usage du numérique pour rester connectées avec leurs proches </v>
      </c>
      <c r="I53" s="240">
        <f>+'FA 6.2.C'!$C$26</f>
        <v>0</v>
      </c>
      <c r="J53" s="240">
        <f>+'FA 6.2.C'!$C$27</f>
        <v>0</v>
      </c>
      <c r="K53" s="241">
        <f>+'FA 6.2.C'!$E$60</f>
        <v>0</v>
      </c>
      <c r="L53" s="241">
        <f>+'FA 6.2.C'!$E$63</f>
        <v>0</v>
      </c>
      <c r="M53" s="241">
        <f>+'FA 6.2.C'!$E$62</f>
        <v>0</v>
      </c>
      <c r="N53" s="241">
        <f>+'FA 6.2.C'!$E$65</f>
        <v>0</v>
      </c>
      <c r="O53" s="241">
        <f>+'FA 6.2.C'!$E$68</f>
        <v>0</v>
      </c>
      <c r="P53" s="241">
        <f>+'FA 6.2.C'!$E$67</f>
        <v>0</v>
      </c>
    </row>
    <row r="54" spans="2:16" x14ac:dyDescent="0.3">
      <c r="B54" s="409">
        <f>+'4. Choix des F.A'!F67</f>
        <v>0</v>
      </c>
      <c r="C54" s="424">
        <f>+'FA supp 1'!$C$12</f>
        <v>0</v>
      </c>
      <c r="D54" s="419">
        <f>+'FA supp 1'!$C$13</f>
        <v>0</v>
      </c>
      <c r="E54" s="419">
        <f>+'FA supp 1'!$C$15</f>
        <v>0</v>
      </c>
      <c r="F54" s="419">
        <f>+'FA supp 1'!$C$16</f>
        <v>0</v>
      </c>
      <c r="G54" s="425">
        <f>+'FA supp 1'!$C$19</f>
        <v>0</v>
      </c>
      <c r="H54" s="420">
        <f>+'FA supp 1'!$C$20</f>
        <v>0</v>
      </c>
      <c r="I54" s="240">
        <f>+'FA supp 1'!$C$26</f>
        <v>0</v>
      </c>
      <c r="J54" s="240">
        <f>+'FA supp 1'!$C$27</f>
        <v>0</v>
      </c>
      <c r="K54" s="241">
        <f>+'FA supp 1'!$E$60</f>
        <v>0</v>
      </c>
      <c r="L54" s="241">
        <f>+'FA supp 1'!$E$63</f>
        <v>0</v>
      </c>
      <c r="M54" s="241">
        <f>+'FA supp 1'!$E$62</f>
        <v>0</v>
      </c>
      <c r="N54" s="241">
        <f>+'FA supp 1'!$E$65</f>
        <v>0</v>
      </c>
      <c r="O54" s="241">
        <f>+'FA supp 1'!$E$68</f>
        <v>0</v>
      </c>
      <c r="P54" s="241">
        <f>+'FA supp 1'!$E$67</f>
        <v>0</v>
      </c>
    </row>
    <row r="55" spans="2:16" x14ac:dyDescent="0.3">
      <c r="B55" s="409">
        <f>+'4. Choix des F.A'!F68</f>
        <v>0</v>
      </c>
      <c r="C55" s="424">
        <f>+'FA supp 2'!$C$12</f>
        <v>0</v>
      </c>
      <c r="D55" s="419">
        <f>+'FA supp 2'!$C$13</f>
        <v>0</v>
      </c>
      <c r="E55" s="419">
        <f>+'FA supp 2'!$C$15</f>
        <v>0</v>
      </c>
      <c r="F55" s="419">
        <f>+'FA supp 2'!$C$16</f>
        <v>0</v>
      </c>
      <c r="G55" s="425">
        <f>+'FA supp 2'!$C$19</f>
        <v>0</v>
      </c>
      <c r="H55" s="420">
        <f>+'FA supp 2'!$C$20</f>
        <v>0</v>
      </c>
      <c r="I55" s="240">
        <f>+'FA supp 2'!$C$26</f>
        <v>0</v>
      </c>
      <c r="J55" s="240">
        <f>+'FA supp 2'!$C$27</f>
        <v>0</v>
      </c>
      <c r="K55" s="241">
        <f>+'FA supp 2'!$E$60</f>
        <v>0</v>
      </c>
      <c r="L55" s="241">
        <f>+'FA supp 2'!$E$63</f>
        <v>0</v>
      </c>
      <c r="M55" s="241">
        <f>+'FA supp 2'!$E$62</f>
        <v>0</v>
      </c>
      <c r="N55" s="241">
        <f>+'FA supp 2'!$E$65</f>
        <v>0</v>
      </c>
      <c r="O55" s="241">
        <f>+'FA supp 2'!$E$68</f>
        <v>0</v>
      </c>
      <c r="P55" s="241">
        <f>+'FA supp 2'!$E$67</f>
        <v>0</v>
      </c>
    </row>
    <row r="56" spans="2:16" x14ac:dyDescent="0.3">
      <c r="B56" s="409">
        <f>+'4. Choix des F.A'!F69</f>
        <v>0</v>
      </c>
      <c r="C56" s="424">
        <f>+'FA supp 3'!$C$12</f>
        <v>0</v>
      </c>
      <c r="D56" s="419">
        <f>+'FA supp 3'!$C$13</f>
        <v>0</v>
      </c>
      <c r="E56" s="419">
        <f>+'FA supp 3'!$C$15</f>
        <v>0</v>
      </c>
      <c r="F56" s="419">
        <f>+'FA supp 3'!$C$16</f>
        <v>0</v>
      </c>
      <c r="G56" s="425">
        <f>+'FA supp 3'!$C$19</f>
        <v>0</v>
      </c>
      <c r="H56" s="420">
        <f>+'FA supp 3'!$C$20</f>
        <v>0</v>
      </c>
      <c r="I56" s="240">
        <f>+'FA supp 3'!$C$26</f>
        <v>0</v>
      </c>
      <c r="J56" s="240">
        <f>+'FA supp 3'!$C$27</f>
        <v>0</v>
      </c>
      <c r="K56" s="241">
        <f>+'FA supp 3'!$E$60</f>
        <v>0</v>
      </c>
      <c r="L56" s="241">
        <f>+'FA supp 3'!$E$63</f>
        <v>0</v>
      </c>
      <c r="M56" s="241">
        <f>+'FA supp 3'!$E$62</f>
        <v>0</v>
      </c>
      <c r="N56" s="241">
        <f>+'FA supp 3'!$E$65</f>
        <v>0</v>
      </c>
      <c r="O56" s="241">
        <f>+'FA supp 3'!$E$68</f>
        <v>0</v>
      </c>
      <c r="P56" s="241">
        <f>+'FA supp 3'!$E$67</f>
        <v>0</v>
      </c>
    </row>
  </sheetData>
  <autoFilter ref="B5:P56" xr:uid="{9276C145-A00E-4613-B762-900B5320C0B8}"/>
  <mergeCells count="1">
    <mergeCell ref="C2:P4"/>
  </mergeCells>
  <hyperlinks>
    <hyperlink ref="G6" location="'FA 1.1.A'!Impression_des_titres" display="'FA 1.1.A'!Impression_des_titres" xr:uid="{332E051C-A57F-4898-B307-4A204E06721C}"/>
    <hyperlink ref="G7" location="'FA 1.1.B'!Impression_des_titres" display="'FA 1.1.B'!Impression_des_titres" xr:uid="{F18106F9-1D34-490B-AFE0-A5AFBB2F60C7}"/>
    <hyperlink ref="G8" location="'FA 1.1.C'!Impression_des_titres" display="'FA 1.1.C'!Impression_des_titres" xr:uid="{84229727-9241-4609-AECD-BE07A31E9D3E}"/>
    <hyperlink ref="G9" location="'FA 1.2.A'!Impression_des_titres" display="'FA 1.2.A'!Impression_des_titres" xr:uid="{2E8B0C35-E270-4CA5-91A6-23E3A76D5331}"/>
    <hyperlink ref="G10" location="'FA 1.2.B'!Impression_des_titres" display="'FA 1.2.B'!Impression_des_titres" xr:uid="{EB671169-DAC8-4E72-9783-000D95DFD050}"/>
    <hyperlink ref="G11" location="'FA 1.2.C'!Impression_des_titres" display="'FA 1.2.C'!Impression_des_titres" xr:uid="{B0F93F28-523A-4B76-AA67-8BE5387367EE}"/>
    <hyperlink ref="G12" location="'FA 1.2.D'!Impression_des_titres" display="'FA 1.2.D'!Impression_des_titres" xr:uid="{199E49A7-3C40-41C7-8054-FBA9CC21C05F}"/>
    <hyperlink ref="G13" location="'FA 1.2.E'!Impression_des_titres" display="'FA 1.2.E'!Impression_des_titres" xr:uid="{6AA1469C-0720-401C-8F8F-255E82B1075D}"/>
    <hyperlink ref="G14" location="'FA 1.3.A'!Impression_des_titres" display="'FA 1.3.A'!Impression_des_titres" xr:uid="{8941822B-F0A7-486C-8860-2F3BD15D1CB7}"/>
    <hyperlink ref="G15" location="'FA 1.3.B'!Impression_des_titres" display="'FA 1.3.B'!Impression_des_titres" xr:uid="{00B190BE-5828-47B5-91D5-084B2BD63E98}"/>
    <hyperlink ref="G16" location="'FA 1.3.C'!Impression_des_titres" display="'FA 1.3.C'!Impression_des_titres" xr:uid="{9FCFD4A9-DE41-424C-A75A-B2FC569C756D}"/>
    <hyperlink ref="G17" location="'FA 1.3.D'!Impression_des_titres" display="'FA 1.3.D'!Impression_des_titres" xr:uid="{2CC0DEFF-9D42-4524-A12F-363B45DE9469}"/>
    <hyperlink ref="G18" location="'FA 2.1.A'!Impression_des_titres" display="'FA 2.1.A'!Impression_des_titres" xr:uid="{6D1CD0B0-85DF-42ED-B216-DB4C84141990}"/>
    <hyperlink ref="G19" location="'FA 2.1.B'!Impression_des_titres" display="'FA 2.1.B'!Impression_des_titres" xr:uid="{7A46DC19-74F7-47C2-BD9B-CCFDDF91A653}"/>
    <hyperlink ref="G20" location="'FA 2.1.C'!Impression_des_titres" display="'FA 2.1.C'!Impression_des_titres" xr:uid="{37D7F02D-24FF-424D-BD2A-3F66DA6DD92F}"/>
    <hyperlink ref="G21" location="'FA 2.2.A'!Impression_des_titres" display="'FA 2.2.A'!Impression_des_titres" xr:uid="{23C8A3F8-1D36-46FF-B815-80430A109324}"/>
    <hyperlink ref="G22" location="'FA 2.2.B'!Impression_des_titres" display="'FA 2.2.B'!Impression_des_titres" xr:uid="{34524E28-11E9-4336-971E-AAA785C34F17}"/>
    <hyperlink ref="G23" location="'FA 2.2.C'!Impression_des_titres" display="'FA 2.2.C'!Impression_des_titres" xr:uid="{E27F09A3-B970-4CF2-9828-5CCDE77FEA5D}"/>
    <hyperlink ref="G24" location="'FA 2.2.D'!Impression_des_titres" display="'FA 2.2.D'!Impression_des_titres" xr:uid="{2209C9F0-EB4E-47AC-83C5-CCE07CD59E02}"/>
    <hyperlink ref="G25" location="'FA 3.1.A'!Impression_des_titres" display="'FA 3.1.A'!Impression_des_titres" xr:uid="{96487570-ADB7-4D89-827B-6ADB0CDA2918}"/>
    <hyperlink ref="G26" location="'FA 3.1.B'!Impression_des_titres" display="'FA 3.1.B'!Impression_des_titres" xr:uid="{B9C3AC89-BA96-4524-93B1-3DFE73DE4643}"/>
    <hyperlink ref="G27" location="'FA 3.1.C'!Impression_des_titres" display="'FA 3.1.C'!Impression_des_titres" xr:uid="{3F6F80D6-6BB9-49DE-823E-5015F5477DD2}"/>
    <hyperlink ref="G28" location="'FA 3.1.D'!Impression_des_titres" display="'FA 3.1.D'!Impression_des_titres" xr:uid="{8CB6C0FC-F140-4079-9EE3-DFA1AD2B5248}"/>
    <hyperlink ref="G29" location="'FA 3.2.A'!Impression_des_titres" display="'FA 3.2.A'!Impression_des_titres" xr:uid="{72F778B6-959B-442D-B0F1-11D8FB0C8A71}"/>
    <hyperlink ref="G30" location="'FA 4.1.A'!Impression_des_titres" display="'FA 4.1.A'!Impression_des_titres" xr:uid="{2EE69DAF-6F3F-4F6F-9D03-6C6191B72D50}"/>
    <hyperlink ref="G31" location="'FA 4.1.B'!Impression_des_titres" display="'FA 4.1.B'!Impression_des_titres" xr:uid="{D998DA97-6C2D-48C4-99E4-D1F33B284FFB}"/>
    <hyperlink ref="G32" location="'FA 4.1.C'!Impression_des_titres" display="'FA 4.1.C'!Impression_des_titres" xr:uid="{B81BBFE0-84BE-495A-BF86-45F7F597F077}"/>
    <hyperlink ref="G33" location="'FA 4.1.D'!Impression_des_titres" display="'FA 4.1.D'!Impression_des_titres" xr:uid="{FB5DCBE5-3A4D-4515-A60C-D5DA3B2C880A}"/>
    <hyperlink ref="G34" location="'FA 4.2.A'!Impression_des_titres" display="'FA 4.2.A'!Impression_des_titres" xr:uid="{B364EA79-64CE-4585-B20F-C4694B8D8C36}"/>
    <hyperlink ref="G35" location="'FA 4.3.A'!Impression_des_titres" display="'FA 4.3.A'!Impression_des_titres" xr:uid="{B3607F9D-21CC-464B-B9C3-EDCDEF2622DC}"/>
    <hyperlink ref="G36" location="'FA 4.3.B'!Impression_des_titres" display="'FA 4.3.B'!Impression_des_titres" xr:uid="{A304A9D1-B5A4-41F4-B095-A882B6C57AB8}"/>
    <hyperlink ref="G37" location="'FA 5.1.A'!Impression_des_titres" display="'FA 5.1.A'!Impression_des_titres" xr:uid="{1D14D3E2-F777-4AD6-BB5B-43FB77293F02}"/>
    <hyperlink ref="G38" location="'FA 5.1.B'!Impression_des_titres" display="'FA 5.1.B'!Impression_des_titres" xr:uid="{06A38790-D147-481B-8A3A-1C8F2DF27797}"/>
    <hyperlink ref="G39" location="'FA 5.1.C'!Impression_des_titres" display="'FA 5.1.C'!Impression_des_titres" xr:uid="{FAB946E8-0224-4C49-820A-FC7F7B441F5F}"/>
    <hyperlink ref="G40" location="'FA 5.2.A'!Impression_des_titres" display="'FA 5.2.A'!Impression_des_titres" xr:uid="{55AA34DF-8618-44A5-B65E-2AA0E9FD7E2C}"/>
    <hyperlink ref="G41" location="'FA 5.2.B'!Impression_des_titres" display="'FA 5.2.B'!Impression_des_titres" xr:uid="{59401AAF-3A39-4B5B-85FB-CAD132CEA2C6}"/>
    <hyperlink ref="G42" location="'FA 5.2.C'!Impression_des_titres" display="'FA 5.2.C'!Impression_des_titres" xr:uid="{B3A2A2F1-0EF6-4CE3-8CFA-BC3D06FA76AA}"/>
    <hyperlink ref="G43" location="'FA 5.2.D'!Impression_des_titres" display="'FA 5.2.D'!Impression_des_titres" xr:uid="{BFB8E68A-DCDE-4FF8-B121-E23A023146A1}"/>
    <hyperlink ref="G47" location="'FA 6.1.A'!Impression_des_titres" display="'FA 6.1.A'!Impression_des_titres" xr:uid="{D241CFD6-159A-459B-B7D6-789310B9DE97}"/>
    <hyperlink ref="G48" location="'FA 6.1.B'!Impression_des_titres" display="'FA 6.1.B'!Impression_des_titres" xr:uid="{F39310FD-3CDD-4FC9-85EC-2C06A0AF45F5}"/>
    <hyperlink ref="G49" location="'FA 6.1.C'!Impression_des_titres" display="'FA 6.1.C'!Impression_des_titres" xr:uid="{AB49ACA4-AF28-4DCD-AA17-1B0FCE81CCD9}"/>
    <hyperlink ref="G51" location="'FA 6.2.A'!Impression_des_titres" display="'FA 6.2.A'!Impression_des_titres" xr:uid="{70096B8B-93F7-438D-87B0-21519EF78DF9}"/>
    <hyperlink ref="G52" location="'FA 6.2.B'!Impression_des_titres" display="'FA 6.2.B'!Impression_des_titres" xr:uid="{9D0989AC-10F0-44E3-B6C6-16822D5134E9}"/>
    <hyperlink ref="G53" location="'FA 6.2.C'!Impression_des_titres" display="'FA 6.2.C'!Impression_des_titres" xr:uid="{638B2B4B-835E-4031-AE8C-2F3BE3E81DBA}"/>
    <hyperlink ref="G54" location="'FA supp 1'!Zone_d_impression" display="'FA supp 1'!Zone_d_impression" xr:uid="{422DED1D-D2F2-48E7-8F23-D977F2F5DEEC}"/>
    <hyperlink ref="G55" location="'FA supp 2'!Zone_d_impression" display="'FA supp 2'!Zone_d_impression" xr:uid="{ADCE0380-6F9F-493C-9B06-6E9C3E5919A4}"/>
    <hyperlink ref="G56" location="'FA supp 3'!Zone_d_impression" display="'FA supp 3'!Zone_d_impression" xr:uid="{B67C23C7-DD06-4BB8-97EE-A1F42F67FBFB}"/>
    <hyperlink ref="G50" location="'FA 6.1.D'!Impression_des_titres" display="6.1.D" xr:uid="{57C75F34-257D-41F1-86DF-6D313A5507E0}"/>
    <hyperlink ref="G44" location="'FA 5.2.E'!Impression_des_titres" display="'FA 5.2.E'!Impression_des_titres" xr:uid="{C26BFD0D-B440-44E7-895D-021C14BFF1BA}"/>
    <hyperlink ref="G45" location="'FA 5.2.F'!Impression_des_titres" display="'FA 5.2.F'!Impression_des_titres" xr:uid="{DD81D060-C79F-414B-A42D-23803F1C8415}"/>
    <hyperlink ref="G46" location="'FA 5.2.G'!Impression_des_titres" display="'FA 5.2.G'!Impression_des_titres" xr:uid="{1DE5253B-8FE3-4043-B19E-492A6A54FE29}"/>
  </hyperlinks>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A6835-FE3F-4678-9B7A-A350E6F34B70}">
  <sheetPr>
    <tabColor rgb="FFFFFF00"/>
    <pageSetUpPr fitToPage="1"/>
  </sheetPr>
  <dimension ref="A1:AU75"/>
  <sheetViews>
    <sheetView workbookViewId="0">
      <selection sqref="A1:XFD14"/>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336</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339</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 ref="B45:C45"/>
    <mergeCell ref="D45:E45"/>
    <mergeCell ref="L61:R61"/>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A46:A50"/>
    <mergeCell ref="B46:C46"/>
    <mergeCell ref="D46:E46"/>
    <mergeCell ref="B47:C47"/>
    <mergeCell ref="D47:E47"/>
    <mergeCell ref="B39:C39"/>
    <mergeCell ref="D39:E39"/>
    <mergeCell ref="B40:C40"/>
    <mergeCell ref="D40:E40"/>
    <mergeCell ref="A41:A45"/>
    <mergeCell ref="B41:C41"/>
    <mergeCell ref="D41:E41"/>
    <mergeCell ref="B42:C42"/>
    <mergeCell ref="D42:E42"/>
    <mergeCell ref="B43:C43"/>
    <mergeCell ref="B48:C48"/>
    <mergeCell ref="D48:E48"/>
    <mergeCell ref="B49:C49"/>
    <mergeCell ref="D49:E49"/>
    <mergeCell ref="B50:C50"/>
    <mergeCell ref="D50:E50"/>
    <mergeCell ref="D43:E43"/>
    <mergeCell ref="B44:C44"/>
    <mergeCell ref="D44:E44"/>
    <mergeCell ref="B35:C35"/>
    <mergeCell ref="D35:E35"/>
    <mergeCell ref="A36:A40"/>
    <mergeCell ref="B36:C36"/>
    <mergeCell ref="D36:E36"/>
    <mergeCell ref="B37:C37"/>
    <mergeCell ref="D37:E37"/>
    <mergeCell ref="B38:C38"/>
    <mergeCell ref="D38:E38"/>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A20:B20"/>
    <mergeCell ref="C20:K20"/>
    <mergeCell ref="L20:M20"/>
    <mergeCell ref="A13:B13"/>
    <mergeCell ref="C13:K13"/>
    <mergeCell ref="A15:B15"/>
    <mergeCell ref="A16:B16"/>
    <mergeCell ref="C16:K16"/>
    <mergeCell ref="L18:M18"/>
    <mergeCell ref="A1:J1"/>
    <mergeCell ref="A2:J2"/>
    <mergeCell ref="A7:A8"/>
    <mergeCell ref="C7:D7"/>
    <mergeCell ref="C8:D8"/>
    <mergeCell ref="A12:B12"/>
    <mergeCell ref="A19:B19"/>
    <mergeCell ref="C19:K19"/>
    <mergeCell ref="L19:M19"/>
  </mergeCells>
  <dataValidations count="1">
    <dataValidation showInputMessage="1" showErrorMessage="1" sqref="L16 C16 R16:Y16 C20:C21" xr:uid="{17DC2863-29CF-4AD8-B7BF-63BCF32A4528}"/>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6ECE-B7E3-40DA-B79F-F772374ADF8D}">
  <sheetPr>
    <tabColor rgb="FFFFFF00"/>
    <pageSetUpPr fitToPage="1"/>
  </sheetPr>
  <dimension ref="A1:AU75"/>
  <sheetViews>
    <sheetView workbookViewId="0">
      <selection activeCell="C21" sqref="C21:K2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5</v>
      </c>
      <c r="L12" s="22"/>
      <c r="O12" s="3"/>
      <c r="P12" s="3"/>
      <c r="Q12" s="3"/>
      <c r="R12" s="22"/>
      <c r="S12" s="22"/>
      <c r="T12" s="22"/>
      <c r="U12" s="22"/>
      <c r="V12" s="22"/>
      <c r="W12" s="22"/>
      <c r="X12" s="22"/>
      <c r="Y12" s="22"/>
    </row>
    <row r="13" spans="1:29" ht="38.25" customHeight="1" x14ac:dyDescent="0.3">
      <c r="A13" s="704" t="s">
        <v>216</v>
      </c>
      <c r="B13" s="705"/>
      <c r="C13" s="706" t="s">
        <v>169</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179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337</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340</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 ref="B45:C45"/>
    <mergeCell ref="D45:E45"/>
    <mergeCell ref="L61:R61"/>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A46:A50"/>
    <mergeCell ref="B46:C46"/>
    <mergeCell ref="D46:E46"/>
    <mergeCell ref="B47:C47"/>
    <mergeCell ref="D47:E47"/>
    <mergeCell ref="B39:C39"/>
    <mergeCell ref="D39:E39"/>
    <mergeCell ref="B40:C40"/>
    <mergeCell ref="D40:E40"/>
    <mergeCell ref="A41:A45"/>
    <mergeCell ref="B41:C41"/>
    <mergeCell ref="D41:E41"/>
    <mergeCell ref="B42:C42"/>
    <mergeCell ref="D42:E42"/>
    <mergeCell ref="B43:C43"/>
    <mergeCell ref="B48:C48"/>
    <mergeCell ref="D48:E48"/>
    <mergeCell ref="B49:C49"/>
    <mergeCell ref="D49:E49"/>
    <mergeCell ref="B50:C50"/>
    <mergeCell ref="D50:E50"/>
    <mergeCell ref="D43:E43"/>
    <mergeCell ref="B44:C44"/>
    <mergeCell ref="D44:E44"/>
    <mergeCell ref="B35:C35"/>
    <mergeCell ref="D35:E35"/>
    <mergeCell ref="A36:A40"/>
    <mergeCell ref="B36:C36"/>
    <mergeCell ref="D36:E36"/>
    <mergeCell ref="B37:C37"/>
    <mergeCell ref="D37:E37"/>
    <mergeCell ref="B38:C38"/>
    <mergeCell ref="D38:E38"/>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A20:B20"/>
    <mergeCell ref="C20:K20"/>
    <mergeCell ref="L20:M20"/>
    <mergeCell ref="A13:B13"/>
    <mergeCell ref="C13:K13"/>
    <mergeCell ref="A15:B15"/>
    <mergeCell ref="A16:B16"/>
    <mergeCell ref="C16:K16"/>
    <mergeCell ref="L18:M18"/>
    <mergeCell ref="A1:J1"/>
    <mergeCell ref="A2:J2"/>
    <mergeCell ref="A7:A8"/>
    <mergeCell ref="C7:D7"/>
    <mergeCell ref="C8:D8"/>
    <mergeCell ref="A12:B12"/>
    <mergeCell ref="A19:B19"/>
    <mergeCell ref="C19:K19"/>
    <mergeCell ref="L19:M19"/>
  </mergeCells>
  <dataValidations count="1">
    <dataValidation showInputMessage="1" showErrorMessage="1" sqref="L16 C16 R16:Y16 C20:C21" xr:uid="{55C612B1-5567-470B-854E-E7CE91E2370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C5EE7-B89E-41E8-88F5-50988F8336C2}">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6</v>
      </c>
      <c r="L12" s="22"/>
      <c r="O12" s="3"/>
      <c r="P12" s="3"/>
      <c r="Q12" s="3"/>
      <c r="R12" s="22"/>
      <c r="S12" s="22"/>
      <c r="T12" s="22"/>
      <c r="U12" s="22"/>
      <c r="V12" s="22"/>
      <c r="W12" s="22"/>
      <c r="X12" s="22"/>
      <c r="Y12" s="22"/>
    </row>
    <row r="13" spans="1:29" ht="38.25" customHeight="1" x14ac:dyDescent="0.3">
      <c r="A13" s="704" t="s">
        <v>216</v>
      </c>
      <c r="B13" s="705"/>
      <c r="C13" s="706" t="s">
        <v>187</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189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190</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331</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D1E77EB6-BA76-46C6-9871-9DD2C10AC3B9}"/>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A9E21-459D-45C3-95FA-E0942854D88E}">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6</v>
      </c>
      <c r="L12" s="22"/>
      <c r="O12" s="3"/>
      <c r="P12" s="3"/>
      <c r="Q12" s="3"/>
      <c r="R12" s="22"/>
      <c r="S12" s="22"/>
      <c r="T12" s="22"/>
      <c r="U12" s="22"/>
      <c r="V12" s="22"/>
      <c r="W12" s="22"/>
      <c r="X12" s="22"/>
      <c r="Y12" s="22"/>
    </row>
    <row r="13" spans="1:29" ht="38.25" customHeight="1" x14ac:dyDescent="0.3">
      <c r="A13" s="704" t="s">
        <v>216</v>
      </c>
      <c r="B13" s="705"/>
      <c r="C13" s="706" t="s">
        <v>187</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189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192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332</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F7B92DA9-9F88-46A5-A6E1-39089EF0321D}"/>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7C0D-D2B5-407C-9F7E-2539EFABA327}">
  <sheetPr>
    <tabColor rgb="FFFFFF00"/>
    <pageSetUpPr fitToPage="1"/>
  </sheetPr>
  <dimension ref="A1:AU75"/>
  <sheetViews>
    <sheetView workbookViewId="0">
      <selection sqref="A1:XFD14"/>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6</v>
      </c>
      <c r="L12" s="22"/>
      <c r="O12" s="3"/>
      <c r="P12" s="3"/>
      <c r="Q12" s="3"/>
      <c r="R12" s="22"/>
      <c r="S12" s="22"/>
      <c r="T12" s="22"/>
      <c r="U12" s="22"/>
      <c r="V12" s="22"/>
      <c r="W12" s="22"/>
      <c r="X12" s="22"/>
      <c r="Y12" s="22"/>
    </row>
    <row r="13" spans="1:29" ht="38.25" customHeight="1" x14ac:dyDescent="0.3">
      <c r="A13" s="704" t="s">
        <v>216</v>
      </c>
      <c r="B13" s="705"/>
      <c r="C13" s="706" t="s">
        <v>187</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189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194</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195</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3A7629DC-385B-4FA8-AB57-54DBD63448B8}"/>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F0A2A-5216-4E05-B64C-AF5F4D38D6EF}">
  <sheetPr>
    <tabColor rgb="FFFFFF00"/>
    <pageSetUpPr fitToPage="1"/>
  </sheetPr>
  <dimension ref="A1:AU75"/>
  <sheetViews>
    <sheetView topLeftCell="A42" workbookViewId="0">
      <selection activeCell="E60" sqref="E60:K60"/>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6</v>
      </c>
      <c r="L12" s="22"/>
      <c r="O12" s="3"/>
      <c r="P12" s="3"/>
      <c r="Q12" s="3"/>
      <c r="R12" s="22"/>
      <c r="S12" s="22"/>
      <c r="T12" s="22"/>
      <c r="U12" s="22"/>
      <c r="V12" s="22"/>
      <c r="W12" s="22"/>
      <c r="X12" s="22"/>
      <c r="Y12" s="22"/>
    </row>
    <row r="13" spans="1:29" ht="38.25" customHeight="1" x14ac:dyDescent="0.3">
      <c r="A13" s="704" t="s">
        <v>216</v>
      </c>
      <c r="B13" s="705"/>
      <c r="C13" s="706" t="s">
        <v>187</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189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196</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333</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4B517B09-2233-4137-87A3-823937BD66E7}"/>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3CEE2-9D5E-4828-B620-A1CA432CD15C}">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6</v>
      </c>
      <c r="L12" s="22"/>
      <c r="O12" s="3"/>
      <c r="P12" s="3"/>
      <c r="Q12" s="3"/>
      <c r="R12" s="22"/>
      <c r="S12" s="22"/>
      <c r="T12" s="22"/>
      <c r="U12" s="22"/>
      <c r="V12" s="22"/>
      <c r="W12" s="22"/>
      <c r="X12" s="22"/>
      <c r="Y12" s="22"/>
    </row>
    <row r="13" spans="1:29" ht="38.25" customHeight="1" x14ac:dyDescent="0.3">
      <c r="A13" s="704" t="s">
        <v>216</v>
      </c>
      <c r="B13" s="705"/>
      <c r="C13" s="706" t="s">
        <v>187</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198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189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200</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201</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FD22F597-E113-48B5-8CE5-0397A813927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A3221-DF9A-498B-AC9C-BB402FA7567C}">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6</v>
      </c>
      <c r="L12" s="22"/>
      <c r="O12" s="3"/>
      <c r="P12" s="3"/>
      <c r="Q12" s="3"/>
      <c r="R12" s="22"/>
      <c r="S12" s="22"/>
      <c r="T12" s="22"/>
      <c r="U12" s="22"/>
      <c r="V12" s="22"/>
      <c r="W12" s="22"/>
      <c r="X12" s="22"/>
      <c r="Y12" s="22"/>
    </row>
    <row r="13" spans="1:29" ht="38.25" customHeight="1" x14ac:dyDescent="0.3">
      <c r="A13" s="704" t="s">
        <v>216</v>
      </c>
      <c r="B13" s="705"/>
      <c r="C13" s="706" t="s">
        <v>187</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198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189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202</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203</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BBD3903-A301-4C4C-90DF-AAE479F2BE5D}"/>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113A-B8EF-473F-AFBD-0FDD69BD2FAC}">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23">
        <v>6</v>
      </c>
      <c r="L12" s="22"/>
      <c r="O12" s="3"/>
      <c r="P12" s="3"/>
      <c r="Q12" s="3"/>
      <c r="R12" s="22"/>
      <c r="S12" s="22"/>
      <c r="T12" s="22"/>
      <c r="U12" s="22"/>
      <c r="V12" s="22"/>
      <c r="W12" s="22"/>
      <c r="X12" s="22"/>
      <c r="Y12" s="22"/>
    </row>
    <row r="13" spans="1:29" ht="38.25" customHeight="1" x14ac:dyDescent="0.3">
      <c r="A13" s="704" t="s">
        <v>216</v>
      </c>
      <c r="B13" s="705"/>
      <c r="C13" s="706" t="s">
        <v>187</v>
      </c>
      <c r="D13" s="707"/>
      <c r="E13" s="707"/>
      <c r="F13" s="707"/>
      <c r="G13" s="707"/>
      <c r="H13" s="707"/>
      <c r="I13" s="707"/>
      <c r="J13" s="707"/>
      <c r="K13" s="708"/>
      <c r="L13" s="24"/>
      <c r="M13" s="3"/>
      <c r="N13" s="3"/>
      <c r="O13" s="3"/>
      <c r="P13" s="3"/>
      <c r="Q13" s="3"/>
      <c r="R13" s="24"/>
      <c r="S13" s="24"/>
      <c r="T13" s="24"/>
      <c r="U13" s="24"/>
      <c r="V13" s="24"/>
      <c r="W13" s="24"/>
      <c r="X13" s="24"/>
      <c r="Y13" s="24"/>
      <c r="Z13" s="25"/>
    </row>
    <row r="14" spans="1:29" ht="12.75" customHeight="1" x14ac:dyDescent="0.3">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28" t="s">
        <v>198</v>
      </c>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12" t="s">
        <v>189</v>
      </c>
      <c r="D16" s="713"/>
      <c r="E16" s="713"/>
      <c r="F16" s="713"/>
      <c r="G16" s="713"/>
      <c r="H16" s="713"/>
      <c r="I16" s="713"/>
      <c r="J16" s="713"/>
      <c r="K16" s="714"/>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24" t="s">
        <v>204</v>
      </c>
      <c r="D19" s="725"/>
      <c r="E19" s="725"/>
      <c r="F19" s="725"/>
      <c r="G19" s="725"/>
      <c r="H19" s="725"/>
      <c r="I19" s="725"/>
      <c r="J19" s="725"/>
      <c r="K19" s="726"/>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t="s">
        <v>205</v>
      </c>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024CFAD4-D76E-427D-9BAC-4DD244EBC43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4888D-9479-4299-A031-2D0FAC4707A7}">
  <sheetPr>
    <tabColor rgb="FFFFFF00"/>
    <pageSetUpPr fitToPage="1"/>
  </sheetPr>
  <dimension ref="A1:AU75"/>
  <sheetViews>
    <sheetView workbookViewId="0">
      <selection sqref="A1:AC75"/>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181"/>
      <c r="L12" s="22"/>
      <c r="O12" s="3"/>
      <c r="P12" s="3"/>
      <c r="Q12" s="3"/>
      <c r="R12" s="22"/>
      <c r="S12" s="22"/>
      <c r="T12" s="22"/>
      <c r="U12" s="22"/>
      <c r="V12" s="22"/>
      <c r="W12" s="22"/>
      <c r="X12" s="22"/>
      <c r="Y12" s="22"/>
    </row>
    <row r="13" spans="1:29" ht="38.25" customHeight="1" x14ac:dyDescent="0.3">
      <c r="A13" s="704" t="s">
        <v>216</v>
      </c>
      <c r="B13" s="705"/>
      <c r="C13" s="735"/>
      <c r="D13" s="736"/>
      <c r="E13" s="736"/>
      <c r="F13" s="736"/>
      <c r="G13" s="736"/>
      <c r="H13" s="736"/>
      <c r="I13" s="736"/>
      <c r="J13" s="736"/>
      <c r="K13" s="737"/>
      <c r="L13" s="24"/>
      <c r="M13" s="3"/>
      <c r="N13" s="3"/>
      <c r="O13" s="3"/>
      <c r="P13" s="3"/>
      <c r="Q13" s="3"/>
      <c r="R13" s="24"/>
      <c r="S13" s="24"/>
      <c r="T13" s="24"/>
      <c r="U13" s="24"/>
      <c r="V13" s="24"/>
      <c r="W13" s="24"/>
      <c r="X13" s="24"/>
      <c r="Y13" s="24"/>
      <c r="Z13" s="25"/>
    </row>
    <row r="14" spans="1:29" ht="12.75" customHeight="1" x14ac:dyDescent="0.3">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182"/>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38"/>
      <c r="D16" s="739"/>
      <c r="E16" s="739"/>
      <c r="F16" s="739"/>
      <c r="G16" s="739"/>
      <c r="H16" s="739"/>
      <c r="I16" s="739"/>
      <c r="J16" s="739"/>
      <c r="K16" s="740"/>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41"/>
      <c r="D19" s="742"/>
      <c r="E19" s="742"/>
      <c r="F19" s="742"/>
      <c r="G19" s="742"/>
      <c r="H19" s="742"/>
      <c r="I19" s="742"/>
      <c r="J19" s="742"/>
      <c r="K19" s="743"/>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97293B06-5E78-4A63-A6BA-05B4A7030117}"/>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299CB-D704-4EF2-980F-EA652BDFE069}">
  <sheetPr>
    <tabColor rgb="FF002060"/>
  </sheetPr>
  <dimension ref="A1:V70"/>
  <sheetViews>
    <sheetView showGridLines="0" topLeftCell="A41" zoomScale="80" zoomScaleNormal="80" workbookViewId="0">
      <selection activeCell="I57" sqref="I57"/>
    </sheetView>
  </sheetViews>
  <sheetFormatPr baseColWidth="10" defaultColWidth="11.44140625" defaultRowHeight="14.4" x14ac:dyDescent="0.3"/>
  <cols>
    <col min="1" max="1" width="6.33203125" customWidth="1"/>
    <col min="2" max="2" width="14.33203125" customWidth="1"/>
    <col min="3" max="3" width="6" bestFit="1" customWidth="1"/>
    <col min="4" max="4" width="29.109375" customWidth="1"/>
    <col min="5" max="5" width="6.33203125" bestFit="1" customWidth="1"/>
    <col min="6" max="6" width="26" customWidth="1"/>
    <col min="7" max="7" width="7.5546875" customWidth="1"/>
    <col min="8" max="8" width="57.33203125" customWidth="1"/>
    <col min="13" max="13" width="13.33203125" customWidth="1"/>
  </cols>
  <sheetData>
    <row r="1" spans="1:22" ht="18" x14ac:dyDescent="0.3">
      <c r="A1" s="559" t="s">
        <v>227</v>
      </c>
      <c r="B1" s="560"/>
      <c r="C1" s="560"/>
      <c r="D1" s="560"/>
      <c r="E1" s="560"/>
      <c r="F1" s="560"/>
      <c r="G1" s="560"/>
      <c r="H1" s="560"/>
      <c r="I1" s="560"/>
      <c r="J1" s="560"/>
      <c r="K1" s="560"/>
      <c r="L1" s="560"/>
      <c r="M1" s="560"/>
      <c r="N1" s="560"/>
      <c r="O1" s="560"/>
      <c r="P1" s="560"/>
      <c r="Q1" s="560"/>
      <c r="R1" s="560"/>
      <c r="S1" s="560"/>
      <c r="T1" s="560"/>
      <c r="U1" s="560"/>
      <c r="V1" s="560"/>
    </row>
    <row r="2" spans="1:22" ht="21" x14ac:dyDescent="0.4">
      <c r="C2" s="191"/>
      <c r="D2" s="192"/>
      <c r="E2" s="193"/>
      <c r="F2" s="194"/>
    </row>
    <row r="3" spans="1:22" x14ac:dyDescent="0.3">
      <c r="C3" s="191"/>
      <c r="E3" s="193"/>
    </row>
    <row r="4" spans="1:22" ht="26.4" x14ac:dyDescent="0.85">
      <c r="C4" s="191"/>
      <c r="D4" s="192"/>
      <c r="I4" s="195"/>
      <c r="J4" s="195"/>
      <c r="K4" s="195"/>
      <c r="L4" s="195"/>
      <c r="M4" s="193"/>
      <c r="N4" s="196"/>
      <c r="O4" s="196" t="s">
        <v>228</v>
      </c>
      <c r="P4" s="194"/>
      <c r="Q4" s="194"/>
    </row>
    <row r="5" spans="1:22" x14ac:dyDescent="0.3">
      <c r="C5" s="191"/>
      <c r="I5" s="195"/>
      <c r="J5" s="195"/>
      <c r="K5" s="195"/>
      <c r="L5" s="195"/>
      <c r="M5" s="193"/>
      <c r="N5" s="193"/>
      <c r="O5" s="193"/>
    </row>
    <row r="6" spans="1:22" ht="21" x14ac:dyDescent="0.4">
      <c r="C6" s="191"/>
      <c r="D6" s="192"/>
      <c r="I6" s="195"/>
      <c r="J6" s="195"/>
      <c r="K6" s="195"/>
      <c r="L6" s="195"/>
      <c r="M6" s="193"/>
      <c r="N6" s="193"/>
      <c r="O6" s="193"/>
    </row>
    <row r="7" spans="1:22" ht="15" thickBot="1" x14ac:dyDescent="0.35">
      <c r="C7" s="191"/>
      <c r="I7" s="195"/>
      <c r="J7" s="195"/>
      <c r="K7" s="195"/>
      <c r="L7" s="195"/>
      <c r="M7" s="195"/>
      <c r="N7" s="195"/>
      <c r="O7" s="195"/>
    </row>
    <row r="8" spans="1:22" ht="21" x14ac:dyDescent="0.4">
      <c r="C8" s="191"/>
      <c r="D8" s="192"/>
      <c r="I8" s="197" t="s">
        <v>229</v>
      </c>
      <c r="J8" s="198"/>
      <c r="K8" s="198"/>
      <c r="L8" s="198"/>
      <c r="M8" s="199"/>
      <c r="N8" s="195"/>
      <c r="O8" s="200" t="s">
        <v>230</v>
      </c>
      <c r="P8" s="201"/>
      <c r="Q8" s="201"/>
      <c r="R8" s="201"/>
      <c r="S8" s="202"/>
    </row>
    <row r="9" spans="1:22" ht="28.8" x14ac:dyDescent="0.3">
      <c r="C9" s="191"/>
      <c r="I9" s="203"/>
      <c r="J9" s="195"/>
      <c r="K9" s="236" t="s">
        <v>231</v>
      </c>
      <c r="L9" s="237"/>
      <c r="M9" s="204" t="s">
        <v>232</v>
      </c>
      <c r="N9" s="195"/>
      <c r="O9" s="203"/>
      <c r="P9" s="195"/>
      <c r="Q9" s="557" t="s">
        <v>231</v>
      </c>
      <c r="R9" s="558"/>
      <c r="S9" s="204" t="s">
        <v>233</v>
      </c>
    </row>
    <row r="10" spans="1:22" ht="21" x14ac:dyDescent="0.4">
      <c r="C10" s="191"/>
      <c r="D10" s="192"/>
      <c r="I10" s="205" t="s">
        <v>234</v>
      </c>
      <c r="J10" s="193"/>
      <c r="K10" s="570">
        <f>+I17</f>
        <v>0</v>
      </c>
      <c r="L10" s="571"/>
      <c r="M10" s="206"/>
      <c r="N10" s="193"/>
      <c r="O10" s="205" t="s">
        <v>235</v>
      </c>
      <c r="P10" s="193"/>
      <c r="Q10" s="570">
        <f>+'3. Assiette des heures CPOM'!G10</f>
        <v>0</v>
      </c>
      <c r="R10" s="571"/>
      <c r="S10" s="242">
        <f>+IFERROR(K11/Q10,0)</f>
        <v>0</v>
      </c>
    </row>
    <row r="11" spans="1:22" x14ac:dyDescent="0.3">
      <c r="C11" s="191"/>
      <c r="I11" s="207" t="s">
        <v>236</v>
      </c>
      <c r="J11" s="193"/>
      <c r="K11" s="570">
        <f>+J17</f>
        <v>0</v>
      </c>
      <c r="L11" s="571"/>
      <c r="M11" s="208">
        <f>+IFERROR(K11/K10,0)</f>
        <v>0</v>
      </c>
      <c r="N11" s="193"/>
      <c r="O11" s="205" t="s">
        <v>237</v>
      </c>
      <c r="P11" s="193"/>
      <c r="Q11" s="570">
        <f>+K10-Q10</f>
        <v>0</v>
      </c>
      <c r="R11" s="571"/>
      <c r="S11" s="206"/>
    </row>
    <row r="12" spans="1:22" ht="21.6" thickBot="1" x14ac:dyDescent="0.45">
      <c r="C12" s="191"/>
      <c r="D12" s="192"/>
      <c r="I12" s="207"/>
      <c r="J12" s="193"/>
      <c r="K12" s="232"/>
      <c r="L12" s="233"/>
      <c r="M12" s="206"/>
      <c r="N12" s="193"/>
      <c r="O12" s="209"/>
      <c r="P12" s="193"/>
      <c r="Q12" s="210"/>
      <c r="R12" s="211"/>
      <c r="S12" s="206"/>
    </row>
    <row r="13" spans="1:22" ht="15.6" thickTop="1" thickBot="1" x14ac:dyDescent="0.35">
      <c r="B13" s="269" t="s">
        <v>212</v>
      </c>
      <c r="C13" s="191"/>
      <c r="I13" s="212" t="s">
        <v>238</v>
      </c>
      <c r="J13" s="213"/>
      <c r="K13" s="234">
        <f>+IF(K10-K11&lt;0,0,K10-K11)</f>
        <v>0</v>
      </c>
      <c r="L13" s="235"/>
      <c r="M13" s="214"/>
      <c r="O13" s="212" t="s">
        <v>239</v>
      </c>
      <c r="P13" s="213"/>
      <c r="Q13" s="215">
        <f>+Q11+Q12+Q10</f>
        <v>0</v>
      </c>
      <c r="R13" s="216"/>
      <c r="S13" s="214"/>
    </row>
    <row r="14" spans="1:22" ht="21" x14ac:dyDescent="0.4">
      <c r="C14" s="191"/>
      <c r="D14" s="192"/>
      <c r="E14" s="193"/>
      <c r="O14" t="s">
        <v>240</v>
      </c>
    </row>
    <row r="15" spans="1:22" x14ac:dyDescent="0.3">
      <c r="C15" s="191"/>
      <c r="E15" s="193"/>
    </row>
    <row r="16" spans="1:22" ht="18" x14ac:dyDescent="0.3">
      <c r="B16" s="248"/>
      <c r="C16" s="248"/>
      <c r="D16" s="249"/>
      <c r="E16" s="249"/>
      <c r="F16" s="249"/>
      <c r="G16" s="249"/>
      <c r="H16" s="249"/>
      <c r="I16" s="561" t="s">
        <v>61</v>
      </c>
      <c r="J16" s="562"/>
      <c r="K16" s="562"/>
      <c r="L16" s="562"/>
      <c r="M16" s="471" t="s">
        <v>241</v>
      </c>
      <c r="N16" s="563"/>
      <c r="O16" s="563"/>
      <c r="P16" s="564"/>
    </row>
    <row r="17" spans="2:16" ht="18" x14ac:dyDescent="0.3">
      <c r="B17" s="250"/>
      <c r="C17" s="250"/>
      <c r="D17" s="218"/>
      <c r="E17" s="218"/>
      <c r="F17" s="218"/>
      <c r="G17" s="218"/>
      <c r="H17" s="218"/>
      <c r="I17" s="238">
        <f>SUBTOTAL(9,I20:I147)</f>
        <v>0</v>
      </c>
      <c r="J17" s="239">
        <f>SUBTOTAL(9,J20:J147)</f>
        <v>0</v>
      </c>
      <c r="K17" s="219">
        <f>+IFERROR(J17/I17,0)</f>
        <v>0</v>
      </c>
      <c r="L17" s="220">
        <f>+I17-J17</f>
        <v>0</v>
      </c>
      <c r="M17" s="565"/>
      <c r="N17" s="566"/>
      <c r="O17" s="566"/>
      <c r="P17" s="567"/>
    </row>
    <row r="18" spans="2:16" ht="18" x14ac:dyDescent="0.3">
      <c r="B18" s="250"/>
      <c r="C18" s="250"/>
      <c r="D18" s="218"/>
      <c r="E18" s="218"/>
      <c r="F18" s="218"/>
      <c r="G18" s="218"/>
      <c r="H18" s="218"/>
      <c r="I18" s="568" t="s">
        <v>242</v>
      </c>
      <c r="J18" s="568"/>
      <c r="K18" s="568"/>
      <c r="L18" s="569"/>
      <c r="M18" s="243">
        <f>+SUBTOTAL(9,M20:M146)</f>
        <v>0</v>
      </c>
      <c r="N18" s="243">
        <f>+SUBTOTAL(9,N20:N146)</f>
        <v>0</v>
      </c>
      <c r="O18" s="243">
        <f>+SUBTOTAL(9,O20:O147)</f>
        <v>0</v>
      </c>
      <c r="P18" s="261">
        <f>+SUBTOTAL(9,P20:P147)</f>
        <v>0</v>
      </c>
    </row>
    <row r="19" spans="2:16" ht="41.4" x14ac:dyDescent="0.3">
      <c r="B19" s="251" t="s">
        <v>214</v>
      </c>
      <c r="C19" s="251" t="s">
        <v>215</v>
      </c>
      <c r="D19" s="184" t="s">
        <v>216</v>
      </c>
      <c r="E19" s="185" t="s">
        <v>217</v>
      </c>
      <c r="F19" s="184" t="s">
        <v>218</v>
      </c>
      <c r="G19" s="185" t="s">
        <v>219</v>
      </c>
      <c r="H19" s="184" t="s">
        <v>220</v>
      </c>
      <c r="I19" s="221" t="s">
        <v>243</v>
      </c>
      <c r="J19" s="222" t="s">
        <v>244</v>
      </c>
      <c r="K19" s="222" t="s">
        <v>245</v>
      </c>
      <c r="L19" s="223" t="s">
        <v>246</v>
      </c>
      <c r="M19" s="224" t="s">
        <v>247</v>
      </c>
      <c r="N19" s="224" t="s">
        <v>248</v>
      </c>
      <c r="O19" s="224" t="s">
        <v>249</v>
      </c>
      <c r="P19" s="262" t="s">
        <v>250</v>
      </c>
    </row>
    <row r="20" spans="2:16" ht="79.2" x14ac:dyDescent="0.3">
      <c r="B20" s="409">
        <f>+'4. Choix des F.A'!F19</f>
        <v>0</v>
      </c>
      <c r="C20" s="252">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418"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1.1.A'!$H$51</f>
        <v>0</v>
      </c>
      <c r="J20" s="227">
        <f>+'FA 1.1.A'!$K$51</f>
        <v>0</v>
      </c>
      <c r="K20" s="228">
        <f t="shared" ref="K20" si="0">+IFERROR(J20/I20,0)</f>
        <v>0</v>
      </c>
      <c r="L20" s="229">
        <f t="shared" ref="L20" si="1">I20-J20</f>
        <v>0</v>
      </c>
      <c r="M20" s="230">
        <f>+'FA 1.1.A'!$P$51</f>
        <v>0</v>
      </c>
      <c r="N20" s="231">
        <f>+'FA 1.1.A'!$X$51</f>
        <v>0</v>
      </c>
      <c r="O20" s="231">
        <f>+'FA 1.1.A'!$AF$51</f>
        <v>0</v>
      </c>
      <c r="P20" s="263">
        <f>+'FA 1.1.A'!$AN$51</f>
        <v>0</v>
      </c>
    </row>
    <row r="21" spans="2:16" ht="79.2" x14ac:dyDescent="0.3">
      <c r="B21" s="409">
        <f>+'4. Choix des F.A'!F20</f>
        <v>0</v>
      </c>
      <c r="C21" s="252">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418"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1.1.B'!$H$51</f>
        <v>0</v>
      </c>
      <c r="J21" s="227">
        <f>+'FA 1.1.B'!$K$51</f>
        <v>0</v>
      </c>
      <c r="K21" s="228">
        <f t="shared" ref="K21" si="2">+IFERROR(J21/I21,0)</f>
        <v>0</v>
      </c>
      <c r="L21" s="229">
        <f t="shared" ref="L21" si="3">I21-J21</f>
        <v>0</v>
      </c>
      <c r="M21" s="230">
        <f>+'FA 1.1.B'!$P$51</f>
        <v>0</v>
      </c>
      <c r="N21" s="231">
        <f>+'FA 1.1.B'!$X$51</f>
        <v>0</v>
      </c>
      <c r="O21" s="231">
        <f>+'FA 1.1.B'!$AF$51</f>
        <v>0</v>
      </c>
      <c r="P21" s="263">
        <f>+'FA 1.1.B'!$AN$51</f>
        <v>0</v>
      </c>
    </row>
    <row r="22" spans="2:16" ht="79.2" x14ac:dyDescent="0.3">
      <c r="B22" s="409">
        <f>+'4. Choix des F.A'!F21</f>
        <v>0</v>
      </c>
      <c r="C22" s="252">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418"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1.1.C'!$H$51</f>
        <v>0</v>
      </c>
      <c r="J22" s="227">
        <f>+'FA 1.1.C'!$K$51</f>
        <v>0</v>
      </c>
      <c r="K22" s="228">
        <f t="shared" ref="K22" si="4">+IFERROR(J22/I22,0)</f>
        <v>0</v>
      </c>
      <c r="L22" s="229">
        <f t="shared" ref="L22" si="5">I22-J22</f>
        <v>0</v>
      </c>
      <c r="M22" s="230">
        <f>+'FA 1.1.C'!$P$51</f>
        <v>0</v>
      </c>
      <c r="N22" s="231">
        <f>+'FA 1.1.C'!$X$51</f>
        <v>0</v>
      </c>
      <c r="O22" s="231">
        <f>+'FA 1.1.C'!$AF$51</f>
        <v>0</v>
      </c>
      <c r="P22" s="263">
        <f>+'FA 1.1.C'!$AN$51</f>
        <v>0</v>
      </c>
    </row>
    <row r="23" spans="2:16" ht="39.6" x14ac:dyDescent="0.3">
      <c r="B23" s="409">
        <f>+'4. Choix des F.A'!F22</f>
        <v>0</v>
      </c>
      <c r="C23" s="252">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418" t="str">
        <f>+'FA 1.2.A'!$C$19</f>
        <v>1.2.A</v>
      </c>
      <c r="H23" s="190" t="str">
        <f>+'FA 1.2.A'!$C$20</f>
        <v xml:space="preserve">Former les intervenants sur les spécificités de certaines prises en charge </v>
      </c>
      <c r="I23" s="226">
        <f>+'FA 1.2.A'!$H$51</f>
        <v>0</v>
      </c>
      <c r="J23" s="227">
        <f>+'FA 1.2.A'!$K$51</f>
        <v>0</v>
      </c>
      <c r="K23" s="228">
        <f t="shared" ref="K23" si="6">+IFERROR(J23/I23,0)</f>
        <v>0</v>
      </c>
      <c r="L23" s="229">
        <f t="shared" ref="L23" si="7">I23-J23</f>
        <v>0</v>
      </c>
      <c r="M23" s="230">
        <f>+'FA 1.2.A'!$P$51</f>
        <v>0</v>
      </c>
      <c r="N23" s="231">
        <f>+'FA 1.2.A'!$X$51</f>
        <v>0</v>
      </c>
      <c r="O23" s="231">
        <f>+'FA 1.2.A'!$AF$51</f>
        <v>0</v>
      </c>
      <c r="P23" s="263">
        <f>+'FA 1.2.A'!$AN$51</f>
        <v>0</v>
      </c>
    </row>
    <row r="24" spans="2:16" ht="57.6" x14ac:dyDescent="0.3">
      <c r="B24" s="409">
        <f>+'4. Choix des F.A'!F23</f>
        <v>0</v>
      </c>
      <c r="C24" s="252">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418"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1.2.B'!$H$51</f>
        <v>0</v>
      </c>
      <c r="J24" s="227">
        <f>+'FA 1.2.B'!$K$51</f>
        <v>0</v>
      </c>
      <c r="K24" s="228">
        <f t="shared" ref="K24" si="8">+IFERROR(J24/I24,0)</f>
        <v>0</v>
      </c>
      <c r="L24" s="229">
        <f t="shared" ref="L24" si="9">I24-J24</f>
        <v>0</v>
      </c>
      <c r="M24" s="230">
        <f>+'FA 1.2.B'!$P$51</f>
        <v>0</v>
      </c>
      <c r="N24" s="231">
        <f>+'FA 1.2.B'!$X$51</f>
        <v>0</v>
      </c>
      <c r="O24" s="231">
        <f>+'FA 1.2.B'!$AF$51</f>
        <v>0</v>
      </c>
      <c r="P24" s="263">
        <f>+'FA 1.2.B'!$AN$51</f>
        <v>0</v>
      </c>
    </row>
    <row r="25" spans="2:16" ht="43.2" x14ac:dyDescent="0.3">
      <c r="B25" s="409">
        <f>+'4. Choix des F.A'!F24</f>
        <v>0</v>
      </c>
      <c r="C25" s="252">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418" t="str">
        <f>+'FA 1.2.C'!$C$19</f>
        <v>1.2.C</v>
      </c>
      <c r="H25" s="190" t="str">
        <f>+'FA 1.2.C'!$C$20</f>
        <v xml:space="preserve">Organiser des interventions fractionnées ou en binôme lorsqu’elles répondent à un besoin de la personne accompagnée en raison de ses spécificités de prise en charge </v>
      </c>
      <c r="I25" s="226">
        <f>+'FA 1.2.C'!$H$51</f>
        <v>0</v>
      </c>
      <c r="J25" s="227">
        <f>+'FA 1.2.C'!$K$51</f>
        <v>0</v>
      </c>
      <c r="K25" s="228">
        <f t="shared" ref="K25" si="10">+IFERROR(J25/I25,0)</f>
        <v>0</v>
      </c>
      <c r="L25" s="229">
        <f t="shared" ref="L25" si="11">I25-J25</f>
        <v>0</v>
      </c>
      <c r="M25" s="230">
        <f>+'FA 1.2.C'!$P$51</f>
        <v>0</v>
      </c>
      <c r="N25" s="231">
        <f>+'FA 1.2.C'!$X$51</f>
        <v>0</v>
      </c>
      <c r="O25" s="231">
        <f>+'FA 1.2.C'!$AF$51</f>
        <v>0</v>
      </c>
      <c r="P25" s="263">
        <f>+'FA 1.2.C'!$AN$51</f>
        <v>0</v>
      </c>
    </row>
    <row r="26" spans="2:16" ht="39.6" x14ac:dyDescent="0.3">
      <c r="B26" s="409">
        <f>+'4. Choix des F.A'!F25</f>
        <v>0</v>
      </c>
      <c r="C26" s="252">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418" t="str">
        <f>+'FA 1.2.D'!$C$19</f>
        <v>1.2.D</v>
      </c>
      <c r="H26" s="190" t="str">
        <f>+'FA 1.2.D'!$C$20</f>
        <v>Mettre en place un tutorat pour les prises en charge complexes</v>
      </c>
      <c r="I26" s="226">
        <f>+'FA 1.2.D'!$H$51</f>
        <v>0</v>
      </c>
      <c r="J26" s="227">
        <f>+'FA 1.2.D'!$K$51</f>
        <v>0</v>
      </c>
      <c r="K26" s="228">
        <f t="shared" ref="K26" si="12">+IFERROR(J26/I26,0)</f>
        <v>0</v>
      </c>
      <c r="L26" s="229">
        <f t="shared" ref="L26" si="13">I26-J26</f>
        <v>0</v>
      </c>
      <c r="M26" s="230">
        <f>+'FA 1.2.D'!$P$51</f>
        <v>0</v>
      </c>
      <c r="N26" s="231">
        <f>+'FA 1.2.D'!$X$51</f>
        <v>0</v>
      </c>
      <c r="O26" s="231">
        <f>+'FA 1.2.D'!$AF$51</f>
        <v>0</v>
      </c>
      <c r="P26" s="263">
        <f>+'FA 1.2.D'!$AN$51</f>
        <v>0</v>
      </c>
    </row>
    <row r="27" spans="2:16" ht="39.6" x14ac:dyDescent="0.3">
      <c r="B27" s="409">
        <f>+'4. Choix des F.A'!F26</f>
        <v>0</v>
      </c>
      <c r="C27" s="252">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418" t="str">
        <f>+'FA 1.2.E'!$C$19</f>
        <v>1.2.E</v>
      </c>
      <c r="H27" s="190" t="str">
        <f>+'FA 1.2.E'!$C$20</f>
        <v>Organiser des groupes d’analyse des pratiques autour des prises en charge complexes</v>
      </c>
      <c r="I27" s="226">
        <f>+'FA 1.2.E'!$H$51</f>
        <v>0</v>
      </c>
      <c r="J27" s="227">
        <f>+'FA 1.2.E'!$K$51</f>
        <v>0</v>
      </c>
      <c r="K27" s="228">
        <f t="shared" ref="K27" si="14">+IFERROR(J27/I27,0)</f>
        <v>0</v>
      </c>
      <c r="L27" s="229">
        <f t="shared" ref="L27" si="15">I27-J27</f>
        <v>0</v>
      </c>
      <c r="M27" s="230">
        <f>+'FA 1.2.E'!$P$51</f>
        <v>0</v>
      </c>
      <c r="N27" s="231">
        <f>+'FA 1.2.E'!$X$51</f>
        <v>0</v>
      </c>
      <c r="O27" s="231">
        <f>+'FA 1.2.E'!$AF$51</f>
        <v>0</v>
      </c>
      <c r="P27" s="263">
        <f>+'FA 1.2.E'!$AN$51</f>
        <v>0</v>
      </c>
    </row>
    <row r="28" spans="2:16" ht="90" customHeight="1" x14ac:dyDescent="0.3">
      <c r="B28" s="409">
        <f>+'4. Choix des F.A'!F27</f>
        <v>0</v>
      </c>
      <c r="C28" s="252">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418"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1.3.A'!$H$51</f>
        <v>0</v>
      </c>
      <c r="J28" s="227">
        <f>+'FA 1.3.A'!$K$51</f>
        <v>0</v>
      </c>
      <c r="K28" s="228">
        <f t="shared" ref="K28" si="16">+IFERROR(J28/I28,0)</f>
        <v>0</v>
      </c>
      <c r="L28" s="229">
        <f t="shared" ref="L28" si="17">I28-J28</f>
        <v>0</v>
      </c>
      <c r="M28" s="230">
        <f>+'FA 1.3.A'!$P$51</f>
        <v>0</v>
      </c>
      <c r="N28" s="231">
        <f>+'FA 1.3.A'!$X$51</f>
        <v>0</v>
      </c>
      <c r="O28" s="231">
        <f>+'FA 1.3.A'!$AF$51</f>
        <v>0</v>
      </c>
      <c r="P28" s="263">
        <f>+'FA 1.3.A'!$AN$51</f>
        <v>0</v>
      </c>
    </row>
    <row r="29" spans="2:16" ht="52.8" x14ac:dyDescent="0.3">
      <c r="B29" s="409">
        <f>+'4. Choix des F.A'!F28</f>
        <v>0</v>
      </c>
      <c r="C29" s="252">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418" t="str">
        <f>+'FA 1.3.B'!$C$19</f>
        <v>1.3.B</v>
      </c>
      <c r="H29" s="190" t="str">
        <f>+'FA 1.3.B'!$C$20</f>
        <v>S’engager dans un partenariat avec la CNAV : OSCAR et/ou ARDH et/ou aide à domicile mutualisée, communiquer les conventions signées aux services du Département et de l’Agence AutonomY</v>
      </c>
      <c r="I29" s="226">
        <f>+'FA 1.3.B'!$H$51</f>
        <v>0</v>
      </c>
      <c r="J29" s="227">
        <f>+'FA 1.3.B'!$K$51</f>
        <v>0</v>
      </c>
      <c r="K29" s="228">
        <f t="shared" ref="K29" si="18">+IFERROR(J29/I29,0)</f>
        <v>0</v>
      </c>
      <c r="L29" s="229">
        <f t="shared" ref="L29" si="19">I29-J29</f>
        <v>0</v>
      </c>
      <c r="M29" s="230">
        <f>+'FA 1.3.B'!$P$51</f>
        <v>0</v>
      </c>
      <c r="N29" s="231">
        <f>+'FA 1.3.B'!$X$51</f>
        <v>0</v>
      </c>
      <c r="O29" s="231">
        <f>+'FA 1.3.B'!$AF$51</f>
        <v>0</v>
      </c>
      <c r="P29" s="263">
        <f>+'FA 1.3.B'!$AN$51</f>
        <v>0</v>
      </c>
    </row>
    <row r="30" spans="2:16" ht="52.8" x14ac:dyDescent="0.3">
      <c r="B30" s="409">
        <f>+'4. Choix des F.A'!F29</f>
        <v>0</v>
      </c>
      <c r="C30" s="252">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418" t="str">
        <f>+'FA 1.3.C'!$C$19</f>
        <v>1.3.C</v>
      </c>
      <c r="H30" s="190" t="str">
        <f>+'FA 1.3.C'!$C$20</f>
        <v>Etablir un partenariat avec un établissement médico-social « ressource » ou « territorial » implanté sur le territoire d’intervention (EHPAD, FAM, USLD…)</v>
      </c>
      <c r="I30" s="226">
        <f>+'FA 1.3.C'!$H$51</f>
        <v>0</v>
      </c>
      <c r="J30" s="227">
        <f>+'FA 1.3.C'!$K$51</f>
        <v>0</v>
      </c>
      <c r="K30" s="228">
        <f t="shared" ref="K30" si="20">+IFERROR(J30/I30,0)</f>
        <v>0</v>
      </c>
      <c r="L30" s="229">
        <f t="shared" ref="L30" si="21">I30-J30</f>
        <v>0</v>
      </c>
      <c r="M30" s="230">
        <f>+'FA 1.3.C'!$P$51</f>
        <v>0</v>
      </c>
      <c r="N30" s="231">
        <f>+'FA 1.3.C'!$X$51</f>
        <v>0</v>
      </c>
      <c r="O30" s="231">
        <f>+'FA 1.3.C'!$AF$51</f>
        <v>0</v>
      </c>
      <c r="P30" s="263">
        <f>+'FA 1.3.C'!$AN$51</f>
        <v>0</v>
      </c>
    </row>
    <row r="31" spans="2:16" ht="52.8" x14ac:dyDescent="0.3">
      <c r="B31" s="409">
        <f>+'4. Choix des F.A'!F30</f>
        <v>0</v>
      </c>
      <c r="C31" s="252">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418" t="str">
        <f>+'FA 1.3.D'!$C$19</f>
        <v>1.3.D</v>
      </c>
      <c r="H31" s="190" t="str">
        <f>+'FA 1.3.D'!$C$20</f>
        <v>Etablir un partenariat avec un service hospitalier afin de sécuriser et faciliter les entrées et sorties d’hospitalisation</v>
      </c>
      <c r="I31" s="226">
        <f>+'FA 1.3.D'!$H$51</f>
        <v>0</v>
      </c>
      <c r="J31" s="227">
        <f>+'FA 1.3.D'!$K$51</f>
        <v>0</v>
      </c>
      <c r="K31" s="228">
        <f t="shared" ref="K31" si="22">+IFERROR(J31/I31,0)</f>
        <v>0</v>
      </c>
      <c r="L31" s="229">
        <f t="shared" ref="L31" si="23">I31-J31</f>
        <v>0</v>
      </c>
      <c r="M31" s="230">
        <f>+'FA 1.3.D'!$P$51</f>
        <v>0</v>
      </c>
      <c r="N31" s="231">
        <f>+'FA 1.3.D'!$X$51</f>
        <v>0</v>
      </c>
      <c r="O31" s="231">
        <f>+'FA 1.3.D'!$AF$51</f>
        <v>0</v>
      </c>
      <c r="P31" s="263">
        <f>+'FA 1.3.D'!$AN$51</f>
        <v>0</v>
      </c>
    </row>
    <row r="32" spans="2:16" ht="52.8" x14ac:dyDescent="0.3">
      <c r="B32" s="409">
        <f>+'4. Choix des F.A'!F31</f>
        <v>0</v>
      </c>
      <c r="C32" s="252">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418" t="str">
        <f>+'FA 2.1.A'!$C$19</f>
        <v>2.1.A</v>
      </c>
      <c r="H32" s="190" t="str">
        <f>+'FA 2.1.A'!$C$20</f>
        <v xml:space="preserve">Attribuer une prime / indemnité spécifique en faveur des salariés intervenant sur des tranches horaires atypiques </v>
      </c>
      <c r="I32" s="226">
        <f>+'FA 2.1.A'!$H$51</f>
        <v>0</v>
      </c>
      <c r="J32" s="227">
        <f>+'FA 2.1.A'!$K$51</f>
        <v>0</v>
      </c>
      <c r="K32" s="228">
        <f t="shared" ref="K32" si="24">+IFERROR(J32/I32,0)</f>
        <v>0</v>
      </c>
      <c r="L32" s="229">
        <f t="shared" ref="L32" si="25">I32-J32</f>
        <v>0</v>
      </c>
      <c r="M32" s="230">
        <f>+'FA 2.1.A'!$P$51</f>
        <v>0</v>
      </c>
      <c r="N32" s="231">
        <f>+'FA 2.1.A'!$X$51</f>
        <v>0</v>
      </c>
      <c r="O32" s="231">
        <f>+'FA 2.1.A'!$AF$51</f>
        <v>0</v>
      </c>
      <c r="P32" s="263">
        <f>+'FA 2.1.A'!$AN$51</f>
        <v>0</v>
      </c>
    </row>
    <row r="33" spans="2:16" ht="52.8" x14ac:dyDescent="0.3">
      <c r="B33" s="409">
        <f>+'4. Choix des F.A'!F32</f>
        <v>0</v>
      </c>
      <c r="C33" s="252">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418" t="str">
        <f>+'FA 2.1.B'!$C$19</f>
        <v>2.1.B</v>
      </c>
      <c r="H33" s="190" t="str">
        <f>+'FA 2.1.B'!$C$20</f>
        <v xml:space="preserve">Organiser des gardes / tournées / rondes de nuit </v>
      </c>
      <c r="I33" s="226">
        <f>+'FA 2.1.B'!$H$51</f>
        <v>0</v>
      </c>
      <c r="J33" s="227">
        <f>+'FA 2.1.B'!$K$51</f>
        <v>0</v>
      </c>
      <c r="K33" s="228">
        <f t="shared" ref="K33" si="26">+IFERROR(J33/I33,0)</f>
        <v>0</v>
      </c>
      <c r="L33" s="229">
        <f t="shared" ref="L33" si="27">I33-J33</f>
        <v>0</v>
      </c>
      <c r="M33" s="230">
        <f>+'FA 2.1.B'!$P$51</f>
        <v>0</v>
      </c>
      <c r="N33" s="231">
        <f>+'FA 2.1.B'!$X$51</f>
        <v>0</v>
      </c>
      <c r="O33" s="231">
        <f>+'FA 2.1.B'!$AF$51</f>
        <v>0</v>
      </c>
      <c r="P33" s="263">
        <f>+'FA 2.1.B'!$AN$51</f>
        <v>0</v>
      </c>
    </row>
    <row r="34" spans="2:16" ht="97.95" customHeight="1" x14ac:dyDescent="0.3">
      <c r="B34" s="409">
        <f>+'4. Choix des F.A'!F33</f>
        <v>0</v>
      </c>
      <c r="C34" s="252">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418"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2.1.C'!$H$51</f>
        <v>0</v>
      </c>
      <c r="J34" s="227">
        <f>+'FA 2.1.C'!$K$51</f>
        <v>0</v>
      </c>
      <c r="K34" s="228">
        <f t="shared" ref="K34" si="28">+IFERROR(J34/I34,0)</f>
        <v>0</v>
      </c>
      <c r="L34" s="229">
        <f t="shared" ref="L34" si="29">I34-J34</f>
        <v>0</v>
      </c>
      <c r="M34" s="230">
        <f>+'FA 2.1.C'!$P$51</f>
        <v>0</v>
      </c>
      <c r="N34" s="231">
        <f>+'FA 2.1.C'!$X$51</f>
        <v>0</v>
      </c>
      <c r="O34" s="231">
        <f>+'FA 2.1.C'!$AF$51</f>
        <v>0</v>
      </c>
      <c r="P34" s="263">
        <f>+'FA 2.1.C'!$AN$51</f>
        <v>0</v>
      </c>
    </row>
    <row r="35" spans="2:16" ht="57.6" x14ac:dyDescent="0.3">
      <c r="B35" s="409">
        <f>+'4. Choix des F.A'!F34</f>
        <v>0</v>
      </c>
      <c r="C35" s="252">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418"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2.2.A'!$H$51</f>
        <v>0</v>
      </c>
      <c r="J35" s="227">
        <f>+'FA 2.2.A'!$K$51</f>
        <v>0</v>
      </c>
      <c r="K35" s="228">
        <f t="shared" ref="K35" si="30">+IFERROR(J35/I35,0)</f>
        <v>0</v>
      </c>
      <c r="L35" s="229">
        <f t="shared" ref="L35" si="31">I35-J35</f>
        <v>0</v>
      </c>
      <c r="M35" s="230">
        <f>+'FA 2.2.A'!$P$51</f>
        <v>0</v>
      </c>
      <c r="N35" s="231">
        <f>+'FA 2.2.A'!$X$51</f>
        <v>0</v>
      </c>
      <c r="O35" s="231">
        <f>+'FA 2.2.A'!$AF$51</f>
        <v>0</v>
      </c>
      <c r="P35" s="263">
        <f>+'FA 2.2.A'!$AN$51</f>
        <v>0</v>
      </c>
    </row>
    <row r="36" spans="2:16" ht="52.8" x14ac:dyDescent="0.3">
      <c r="B36" s="409">
        <f>+'4. Choix des F.A'!F35</f>
        <v>0</v>
      </c>
      <c r="C36" s="252">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418" t="str">
        <f>+'FA 2.2.B'!$C$19</f>
        <v>2.2.B</v>
      </c>
      <c r="H36" s="190" t="str">
        <f>+'FA 2.2.B'!$C$20</f>
        <v xml:space="preserve">Financer ou participer au financement du permis de conduire </v>
      </c>
      <c r="I36" s="226">
        <f>+'FA 2.2.B'!$H$51</f>
        <v>0</v>
      </c>
      <c r="J36" s="227">
        <f>+'FA 2.2.B'!$K$51</f>
        <v>0</v>
      </c>
      <c r="K36" s="228">
        <f t="shared" ref="K36" si="32">+IFERROR(J36/I36,0)</f>
        <v>0</v>
      </c>
      <c r="L36" s="229">
        <f t="shared" ref="L36" si="33">I36-J36</f>
        <v>0</v>
      </c>
      <c r="M36" s="230">
        <f>+'FA 2.2.B'!$P$51</f>
        <v>0</v>
      </c>
      <c r="N36" s="231">
        <f>+'FA 2.2.B'!$X$51</f>
        <v>0</v>
      </c>
      <c r="O36" s="231">
        <f>+'FA 2.2.B'!$AF$51</f>
        <v>0</v>
      </c>
      <c r="P36" s="263">
        <f>+'FA 2.2.B'!$AN$51</f>
        <v>0</v>
      </c>
    </row>
    <row r="37" spans="2:16" ht="52.8" x14ac:dyDescent="0.3">
      <c r="B37" s="409">
        <f>+'4. Choix des F.A'!F36</f>
        <v>0</v>
      </c>
      <c r="C37" s="252">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418" t="str">
        <f>+'FA 2.2.C'!$C$19</f>
        <v>2.2.C</v>
      </c>
      <c r="H37" s="190" t="str">
        <f>+'FA 2.2.C'!$C$20</f>
        <v>Financer ou participer au financement de solutions pour la garde des enfants des salariés intervenant sur des horaires atypiques</v>
      </c>
      <c r="I37" s="226">
        <f>+'FA 2.2.C'!$H$51</f>
        <v>0</v>
      </c>
      <c r="J37" s="227">
        <f>+'FA 2.2.C'!$K$51</f>
        <v>0</v>
      </c>
      <c r="K37" s="228">
        <f t="shared" ref="K37" si="34">+IFERROR(J37/I37,0)</f>
        <v>0</v>
      </c>
      <c r="L37" s="229">
        <f t="shared" ref="L37" si="35">I37-J37</f>
        <v>0</v>
      </c>
      <c r="M37" s="230">
        <f>+'FA 2.2.C'!$P$51</f>
        <v>0</v>
      </c>
      <c r="N37" s="231">
        <f>+'FA 2.2.C'!$X$51</f>
        <v>0</v>
      </c>
      <c r="O37" s="231">
        <f>+'FA 2.2.C'!$AF$51</f>
        <v>0</v>
      </c>
      <c r="P37" s="263">
        <f>+'FA 2.2.C'!$AN$51</f>
        <v>0</v>
      </c>
    </row>
    <row r="38" spans="2:16" ht="52.8" x14ac:dyDescent="0.3">
      <c r="B38" s="409">
        <f>+'4. Choix des F.A'!F37</f>
        <v>0</v>
      </c>
      <c r="C38" s="252">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418" t="str">
        <f>+'FA 2.2.D'!$C$19</f>
        <v>2.2.D</v>
      </c>
      <c r="H38" s="190" t="str">
        <f>+'FA 2.2.D'!$C$20</f>
        <v>Prévoir des dispositifs d’alerte en cas d’agression de l’intervenant lors de ses déplacements de nuit (type alarme personnelle anti-agression avec géolocalisation)</v>
      </c>
      <c r="I38" s="226">
        <f>+'FA 2.2.D'!$H$51</f>
        <v>0</v>
      </c>
      <c r="J38" s="227">
        <f>+'FA 2.2.D'!$K$51</f>
        <v>0</v>
      </c>
      <c r="K38" s="228">
        <f t="shared" ref="K38" si="36">+IFERROR(J38/I38,0)</f>
        <v>0</v>
      </c>
      <c r="L38" s="229">
        <f t="shared" ref="L38" si="37">I38-J38</f>
        <v>0</v>
      </c>
      <c r="M38" s="230">
        <f>+'FA 2.2.D'!$P$51</f>
        <v>0</v>
      </c>
      <c r="N38" s="231">
        <f>+'FA 2.2.D'!$X$51</f>
        <v>0</v>
      </c>
      <c r="O38" s="231">
        <f>+'FA 2.2.D'!$AF$51</f>
        <v>0</v>
      </c>
      <c r="P38" s="263">
        <f>+'FA 2.2.D'!$AN$51</f>
        <v>0</v>
      </c>
    </row>
    <row r="39" spans="2:16" ht="52.8" x14ac:dyDescent="0.3">
      <c r="B39" s="409">
        <f>+'4. Choix des F.A'!F38</f>
        <v>0</v>
      </c>
      <c r="C39" s="252">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418" t="str">
        <f>+'FA 3.1.A'!$C$19</f>
        <v>3.1.A</v>
      </c>
      <c r="H39" s="190" t="str">
        <f>+'FA 3.1.A'!$C$20</f>
        <v xml:space="preserve">Mettre à disposition des véhicules de service pour les salariés intervenants dans les zones rurales (financer l’achat/loyer, l’assurance, la maintenance, la pneumatique et le carburant) </v>
      </c>
      <c r="I39" s="226">
        <f>+'FA 3.1.A'!$H$51</f>
        <v>0</v>
      </c>
      <c r="J39" s="227">
        <f>+'FA 3.1.A'!$K$51</f>
        <v>0</v>
      </c>
      <c r="K39" s="228">
        <f t="shared" ref="K39" si="38">+IFERROR(J39/I39,0)</f>
        <v>0</v>
      </c>
      <c r="L39" s="229">
        <f t="shared" ref="L39" si="39">I39-J39</f>
        <v>0</v>
      </c>
      <c r="M39" s="230">
        <f>+'FA 3.1.A'!$P$51</f>
        <v>0</v>
      </c>
      <c r="N39" s="231">
        <f>+'FA 3.1.A'!$X$51</f>
        <v>0</v>
      </c>
      <c r="O39" s="231">
        <f>+'FA 3.1.A'!$AF$51</f>
        <v>0</v>
      </c>
      <c r="P39" s="263">
        <f>+'FA 3.1.A'!$AN$51</f>
        <v>0</v>
      </c>
    </row>
    <row r="40" spans="2:16" ht="57.6" x14ac:dyDescent="0.3">
      <c r="B40" s="409">
        <f>+'4. Choix des F.A'!F39</f>
        <v>0</v>
      </c>
      <c r="C40" s="252">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418"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3.1.B'!$H$51</f>
        <v>0</v>
      </c>
      <c r="J40" s="227">
        <f>+'FA 3.1.B'!$K$51</f>
        <v>0</v>
      </c>
      <c r="K40" s="228">
        <f t="shared" ref="K40" si="40">+IFERROR(J40/I40,0)</f>
        <v>0</v>
      </c>
      <c r="L40" s="229">
        <f t="shared" ref="L40" si="41">I40-J40</f>
        <v>0</v>
      </c>
      <c r="M40" s="230">
        <f>+'FA 3.1.B'!$P$51</f>
        <v>0</v>
      </c>
      <c r="N40" s="231">
        <f>+'FA 3.1.B'!$X$51</f>
        <v>0</v>
      </c>
      <c r="O40" s="231">
        <f>+'FA 3.1.B'!$AF$51</f>
        <v>0</v>
      </c>
      <c r="P40" s="263">
        <f>+'FA 3.1.B'!$AN$51</f>
        <v>0</v>
      </c>
    </row>
    <row r="41" spans="2:16" ht="52.8" x14ac:dyDescent="0.3">
      <c r="B41" s="409">
        <f>+'4. Choix des F.A'!F40</f>
        <v>0</v>
      </c>
      <c r="C41" s="252">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418" t="str">
        <f>+'FA 3.1.C'!$C$19</f>
        <v>3.1.C</v>
      </c>
      <c r="H41" s="190" t="str">
        <f>+'FA 3.1.C'!$C$20</f>
        <v xml:space="preserve">Financer ou participer au financement du permis de conduire </v>
      </c>
      <c r="I41" s="226">
        <f>+'FA 3.1.C'!$H$51</f>
        <v>0</v>
      </c>
      <c r="J41" s="227">
        <f>+'FA 3.1.C'!$K$51</f>
        <v>0</v>
      </c>
      <c r="K41" s="228">
        <f t="shared" ref="K41" si="42">+IFERROR(J41/I41,0)</f>
        <v>0</v>
      </c>
      <c r="L41" s="229">
        <f t="shared" ref="L41" si="43">I41-J41</f>
        <v>0</v>
      </c>
      <c r="M41" s="230">
        <f>+'FA 3.1.C'!$P$51</f>
        <v>0</v>
      </c>
      <c r="N41" s="231">
        <f>+'FA 3.1.C'!$X$51</f>
        <v>0</v>
      </c>
      <c r="O41" s="231">
        <f>+'FA 3.1.C'!$AF$51</f>
        <v>0</v>
      </c>
      <c r="P41" s="263">
        <f>+'FA 3.1.C'!$AN$51</f>
        <v>0</v>
      </c>
    </row>
    <row r="42" spans="2:16" ht="52.8" x14ac:dyDescent="0.3">
      <c r="B42" s="409">
        <f>+'4. Choix des F.A'!F41</f>
        <v>0</v>
      </c>
      <c r="C42" s="252">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418" t="str">
        <f>+'FA 3.1.D'!$C$19</f>
        <v>3.1.D</v>
      </c>
      <c r="H42" s="190" t="str">
        <f>+'FA 3.1.D'!$C$20</f>
        <v>Organiser des temps de repos pour les intervenants ayant des horaires discontinus (coupures entre missions), dans les locaux du service ou des tiers lieux</v>
      </c>
      <c r="I42" s="226">
        <f>+'FA 3.1.D'!$H$51</f>
        <v>0</v>
      </c>
      <c r="J42" s="227">
        <f>+'FA 3.1.D'!$K$51</f>
        <v>0</v>
      </c>
      <c r="K42" s="228">
        <f t="shared" ref="K42" si="44">+IFERROR(J42/I42,0)</f>
        <v>0</v>
      </c>
      <c r="L42" s="229">
        <f t="shared" ref="L42" si="45">I42-J42</f>
        <v>0</v>
      </c>
      <c r="M42" s="230">
        <f>+'FA 3.1.D'!$P$51</f>
        <v>0</v>
      </c>
      <c r="N42" s="231">
        <f>+'FA 3.1.D'!$X$51</f>
        <v>0</v>
      </c>
      <c r="O42" s="231">
        <f>+'FA 3.1.D'!$AF$51</f>
        <v>0</v>
      </c>
      <c r="P42" s="263">
        <f>+'FA 3.1.D'!$AN$51</f>
        <v>0</v>
      </c>
    </row>
    <row r="43" spans="2:16" ht="52.8" x14ac:dyDescent="0.3">
      <c r="B43" s="409">
        <f>+'4. Choix des F.A'!F42</f>
        <v>0</v>
      </c>
      <c r="C43" s="252">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418" t="str">
        <f>+'FA 3.2.A'!$C$19</f>
        <v>3.2.A</v>
      </c>
      <c r="H43" s="190" t="str">
        <f>+'FA 3.2.A'!$C$20</f>
        <v>Attribuer une prime / indemnité “mobilité” en faveur des salariés intervenant sur ces territoires</v>
      </c>
      <c r="I43" s="226">
        <f>+'FA 3.2.A'!$H$51</f>
        <v>0</v>
      </c>
      <c r="J43" s="227">
        <f>+'FA 3.2.A'!$K$51</f>
        <v>0</v>
      </c>
      <c r="K43" s="228">
        <f t="shared" ref="K43" si="46">+IFERROR(J43/I43,0)</f>
        <v>0</v>
      </c>
      <c r="L43" s="229">
        <f t="shared" ref="L43" si="47">I43-J43</f>
        <v>0</v>
      </c>
      <c r="M43" s="230">
        <f>+'FA 3.2.A'!$P$51</f>
        <v>0</v>
      </c>
      <c r="N43" s="231">
        <f>+'FA 3.2.A'!$X$51</f>
        <v>0</v>
      </c>
      <c r="O43" s="231">
        <f>+'FA 3.2.A'!$AF$51</f>
        <v>0</v>
      </c>
      <c r="P43" s="263">
        <f>+'FA 3.2.A'!$AN$51</f>
        <v>0</v>
      </c>
    </row>
    <row r="44" spans="2:16" ht="52.8" x14ac:dyDescent="0.3">
      <c r="B44" s="409">
        <f>+'4. Choix des F.A'!F43</f>
        <v>0</v>
      </c>
      <c r="C44" s="252">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418" t="str">
        <f>+'FA 4.1.A'!$C$19</f>
        <v>4.1.A</v>
      </c>
      <c r="H44" s="190" t="str">
        <f>+'FA 4.1.A'!$C$20</f>
        <v>Sensibiliser les responsables de secteur et encadrants aux besoins des aidants en difficulté (en s’appuyant notamment sur les actions de sensibilisation menées par l’Agence AutonomY)</v>
      </c>
      <c r="I44" s="226">
        <f>+'FA 4.1.A'!$H$51</f>
        <v>0</v>
      </c>
      <c r="J44" s="227">
        <f>+'FA 4.1.A'!$K$51</f>
        <v>0</v>
      </c>
      <c r="K44" s="228">
        <f t="shared" ref="K44" si="48">+IFERROR(J44/I44,0)</f>
        <v>0</v>
      </c>
      <c r="L44" s="229">
        <f t="shared" ref="L44" si="49">I44-J44</f>
        <v>0</v>
      </c>
      <c r="M44" s="230">
        <f>+'FA 4.1.A'!$P$51</f>
        <v>0</v>
      </c>
      <c r="N44" s="231">
        <f>+'FA 4.1.A'!$X$51</f>
        <v>0</v>
      </c>
      <c r="O44" s="231">
        <f>+'FA 4.1.A'!$AF$51</f>
        <v>0</v>
      </c>
      <c r="P44" s="263">
        <f>+'FA 4.1.A'!$AN$51</f>
        <v>0</v>
      </c>
    </row>
    <row r="45" spans="2:16" ht="52.8" x14ac:dyDescent="0.3">
      <c r="B45" s="409">
        <f>+'4. Choix des F.A'!F44</f>
        <v>0</v>
      </c>
      <c r="C45" s="252">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418" t="str">
        <f>+'FA 4.1.B'!$C$19</f>
        <v>4.1.B</v>
      </c>
      <c r="H45" s="190" t="str">
        <f>+'FA 4.1.B'!$C$20</f>
        <v>Désigner un « référent aidants » au sein du service, chargé d’orienter les usagers vers les solutions adaptées et d’identifier les besoins de formation des équipes</v>
      </c>
      <c r="I45" s="226">
        <f>+'FA 4.1.B'!$H$51</f>
        <v>0</v>
      </c>
      <c r="J45" s="227">
        <f>+'FA 4.1.B'!$K$51</f>
        <v>0</v>
      </c>
      <c r="K45" s="228">
        <f t="shared" ref="K45" si="50">+IFERROR(J45/I45,0)</f>
        <v>0</v>
      </c>
      <c r="L45" s="229">
        <f t="shared" ref="L45" si="51">I45-J45</f>
        <v>0</v>
      </c>
      <c r="M45" s="230">
        <f>+'FA 4.1.B'!$P$51</f>
        <v>0</v>
      </c>
      <c r="N45" s="231">
        <f>+'FA 4.1.B'!$X$51</f>
        <v>0</v>
      </c>
      <c r="O45" s="231">
        <f>+'FA 4.1.B'!$AF$51</f>
        <v>0</v>
      </c>
      <c r="P45" s="263">
        <f>+'FA 4.1.B'!$AN$51</f>
        <v>0</v>
      </c>
    </row>
    <row r="46" spans="2:16" ht="52.8" x14ac:dyDescent="0.3">
      <c r="B46" s="409">
        <f>+'4. Choix des F.A'!F45</f>
        <v>0</v>
      </c>
      <c r="C46" s="252">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418" t="str">
        <f>+'FA 4.1.C'!$C$19</f>
        <v>4.1.C</v>
      </c>
      <c r="H46" s="190" t="str">
        <f>+'FA 4.1.C'!$C$20</f>
        <v>Former les intervenants au repérage des aidants en difficulté (en s’appuyant notamment sur l’offre de formation référencée par l’Agence AutonomY)</v>
      </c>
      <c r="I46" s="226">
        <f>+'FA 4.1.C'!$H$51</f>
        <v>0</v>
      </c>
      <c r="J46" s="227">
        <f>+'FA 4.1.C'!$K$51</f>
        <v>0</v>
      </c>
      <c r="K46" s="228">
        <f t="shared" ref="K46" si="52">+IFERROR(J46/I46,0)</f>
        <v>0</v>
      </c>
      <c r="L46" s="229">
        <f t="shared" ref="L46" si="53">I46-J46</f>
        <v>0</v>
      </c>
      <c r="M46" s="230">
        <f>+'FA 4.1.C'!$P$51</f>
        <v>0</v>
      </c>
      <c r="N46" s="231">
        <f>+'FA 4.1.C'!$X$51</f>
        <v>0</v>
      </c>
      <c r="O46" s="231">
        <f>+'FA 4.1.C'!$AF$51</f>
        <v>0</v>
      </c>
      <c r="P46" s="263">
        <f>+'FA 4.1.C'!$AN$51</f>
        <v>0</v>
      </c>
    </row>
    <row r="47" spans="2:16" ht="52.8" x14ac:dyDescent="0.3">
      <c r="B47" s="409">
        <f>+'4. Choix des F.A'!F46</f>
        <v>0</v>
      </c>
      <c r="C47" s="252">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418" t="str">
        <f>+'FA 4.1.D'!$C$19</f>
        <v>4.1.D</v>
      </c>
      <c r="H47" s="190" t="str">
        <f>+'FA 4.1.D'!$C$20</f>
        <v>Formaliser un partenariat avec la/les Plateformes de Répit et d’Accompagnement des Aidants (PFR) du territoire et/ou des associations dédiées au soutien aux aidants</v>
      </c>
      <c r="I47" s="226">
        <f>+'FA 4.1.D'!$H$51</f>
        <v>0</v>
      </c>
      <c r="J47" s="227">
        <f>+'FA 4.1.D'!$K$51</f>
        <v>0</v>
      </c>
      <c r="K47" s="228">
        <f t="shared" ref="K47" si="54">+IFERROR(J47/I47,0)</f>
        <v>0</v>
      </c>
      <c r="L47" s="229">
        <f t="shared" ref="L47" si="55">I47-J47</f>
        <v>0</v>
      </c>
      <c r="M47" s="230">
        <f>+'FA 4.1.D'!$P$51</f>
        <v>0</v>
      </c>
      <c r="N47" s="231">
        <f>+'FA 4.1.D'!$X$51</f>
        <v>0</v>
      </c>
      <c r="O47" s="231">
        <f>+'FA 4.1.D'!$AF$51</f>
        <v>0</v>
      </c>
      <c r="P47" s="263">
        <f>+'FA 4.1.D'!$AN$51</f>
        <v>0</v>
      </c>
    </row>
    <row r="48" spans="2:16" ht="72" x14ac:dyDescent="0.3">
      <c r="B48" s="409">
        <f>+'4. Choix des F.A'!F47</f>
        <v>0</v>
      </c>
      <c r="C48" s="252">
        <f>+'FA 4.2.A'!$C$12</f>
        <v>4</v>
      </c>
      <c r="D48" s="189" t="str">
        <f>+'FA 4.2.A'!$C$13</f>
        <v>Apporter une aide aux aidants des personnes accompagnées</v>
      </c>
      <c r="E48" s="189" t="str">
        <f>+'FA 4.2.A'!$C$15</f>
        <v>4.2</v>
      </c>
      <c r="F48" s="189" t="str">
        <f>+'FA 4.2.A'!$C$16</f>
        <v xml:space="preserve">Répondre au besoin de répit et de relayage des aidants </v>
      </c>
      <c r="G48" s="418"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4.2.A'!$H$51</f>
        <v>0</v>
      </c>
      <c r="J48" s="227">
        <f>+'FA 4.2.A'!$K$51</f>
        <v>0</v>
      </c>
      <c r="K48" s="228">
        <f t="shared" ref="K48" si="56">+IFERROR(J48/I48,0)</f>
        <v>0</v>
      </c>
      <c r="L48" s="229">
        <f t="shared" ref="L48" si="57">I48-J48</f>
        <v>0</v>
      </c>
      <c r="M48" s="230">
        <f>+'FA 4.2.A'!$P$51</f>
        <v>0</v>
      </c>
      <c r="N48" s="231">
        <f>+'FA 4.2.A'!$X$51</f>
        <v>0</v>
      </c>
      <c r="O48" s="231">
        <f>+'FA 4.2.A'!$AF$51</f>
        <v>0</v>
      </c>
      <c r="P48" s="263">
        <f>+'FA 4.2.A'!$AN$51</f>
        <v>0</v>
      </c>
    </row>
    <row r="49" spans="2:16" ht="39.6" x14ac:dyDescent="0.3">
      <c r="B49" s="409">
        <f>+'4. Choix des F.A'!F48</f>
        <v>0</v>
      </c>
      <c r="C49" s="252">
        <f>+'FA 4.3.A'!$C$12</f>
        <v>4</v>
      </c>
      <c r="D49" s="189" t="str">
        <f>+'FA 4.3.A'!$C$13</f>
        <v>Apporter une aide aux aidants des personnes accompagnées</v>
      </c>
      <c r="E49" s="189" t="str">
        <f>+'FA 4.3.A'!$C$15</f>
        <v>4.3</v>
      </c>
      <c r="F49" s="189" t="str">
        <f>+'FA 4.3.A'!$C$16</f>
        <v xml:space="preserve">Répondre au besoin d’échange entre pairs des aidants </v>
      </c>
      <c r="G49" s="418" t="str">
        <f>+'FA 4.3.A'!$C$19</f>
        <v>4.3.A</v>
      </c>
      <c r="H49" s="190" t="str">
        <f>+'FA 4.3.A'!$C$20</f>
        <v>Informer et orienter les aidants vers les groupes d’échanges et les lieux de rencontre et de partage entre aidants</v>
      </c>
      <c r="I49" s="226">
        <f>+'FA 4.3.A'!$H$51</f>
        <v>0</v>
      </c>
      <c r="J49" s="227">
        <f>+'FA 4.3.A'!$K$51</f>
        <v>0</v>
      </c>
      <c r="K49" s="228">
        <f t="shared" ref="K49" si="58">+IFERROR(J49/I49,0)</f>
        <v>0</v>
      </c>
      <c r="L49" s="229">
        <f t="shared" ref="L49" si="59">I49-J49</f>
        <v>0</v>
      </c>
      <c r="M49" s="230">
        <f>+'FA 4.3.A'!$P$51</f>
        <v>0</v>
      </c>
      <c r="N49" s="231">
        <f>+'FA 4.3.A'!$X$51</f>
        <v>0</v>
      </c>
      <c r="O49" s="231">
        <f>+'FA 4.3.A'!$AF$51</f>
        <v>0</v>
      </c>
      <c r="P49" s="263">
        <f>+'FA 4.3.A'!$AN$51</f>
        <v>0</v>
      </c>
    </row>
    <row r="50" spans="2:16" ht="43.2" x14ac:dyDescent="0.3">
      <c r="B50" s="409">
        <f>+'4. Choix des F.A'!F49</f>
        <v>0</v>
      </c>
      <c r="C50" s="252">
        <f>+'FA 4.3.B'!$C$12</f>
        <v>4</v>
      </c>
      <c r="D50" s="189" t="str">
        <f>+'FA 4.3.B'!$C$13</f>
        <v>Apporter une aide aux aidants des personnes accompagnées</v>
      </c>
      <c r="E50" s="189" t="str">
        <f>+'FA 4.3.B'!$C$15</f>
        <v>4.3</v>
      </c>
      <c r="F50" s="189" t="str">
        <f>+'FA 4.3.B'!$C$16</f>
        <v xml:space="preserve">Répondre au besoin d’échange entre pairs des aidants </v>
      </c>
      <c r="G50" s="418" t="str">
        <f>+'FA 4.3.B'!$C$19</f>
        <v>4.3.B</v>
      </c>
      <c r="H50" s="190" t="str">
        <f>+'FA 4.3.B'!$C$20</f>
        <v>En l’absence d’offre sur le territoire d’intervention, initier la démarche de partage et d’échanges entre aidants en lien avec les acteurs du soutien aux aidants</v>
      </c>
      <c r="I50" s="226">
        <f>+'FA 4.3.B'!$H$51</f>
        <v>0</v>
      </c>
      <c r="J50" s="227">
        <f>+'FA 4.3.B'!$K$51</f>
        <v>0</v>
      </c>
      <c r="K50" s="228">
        <f t="shared" ref="K50" si="60">+IFERROR(J50/I50,0)</f>
        <v>0</v>
      </c>
      <c r="L50" s="229">
        <f t="shared" ref="L50" si="61">I50-J50</f>
        <v>0</v>
      </c>
      <c r="M50" s="230">
        <f>+'FA 4.3.B'!$P$51</f>
        <v>0</v>
      </c>
      <c r="N50" s="231">
        <f>+'FA 4.3.B'!$X$51</f>
        <v>0</v>
      </c>
      <c r="O50" s="231">
        <f>+'FA 4.3.B'!$AF$51</f>
        <v>0</v>
      </c>
      <c r="P50" s="263">
        <f>+'FA 4.3.B'!$AN$51</f>
        <v>0</v>
      </c>
    </row>
    <row r="51" spans="2:16" ht="52.8" x14ac:dyDescent="0.3">
      <c r="B51" s="409">
        <f>+'4. Choix des F.A'!F50</f>
        <v>0</v>
      </c>
      <c r="C51" s="252">
        <f>+'FA 5.1.A'!$C$12</f>
        <v>5</v>
      </c>
      <c r="D51" s="189" t="str">
        <f>+'FA 5.1.A'!$C$13</f>
        <v>Améliorer la qualité de vie au travail des intervenants et favoriser l’insertion des demandeurs d’emploi</v>
      </c>
      <c r="E51" s="189" t="str">
        <f>+'FA 5.1.A'!$C$15</f>
        <v>5.1</v>
      </c>
      <c r="F51" s="189" t="str">
        <f>+'FA 5.1.A'!$C$16</f>
        <v>Favoriser l’insertion des demandeurs d’emploi</v>
      </c>
      <c r="G51" s="418" t="str">
        <f>+'FA 5.1.A'!$C$19</f>
        <v>5.1.A</v>
      </c>
      <c r="H51" s="190" t="str">
        <f>+'FA 5.1.A'!$C$20</f>
        <v xml:space="preserve">Favoriser l’insertion des demandeurs d'emploi, par exemple au travers de périodes d’immersion professionnelle (PMSMP), terrain de stage, propositions d’embauche </v>
      </c>
      <c r="I51" s="226">
        <f>+'FA 5.1.A'!$H$51</f>
        <v>0</v>
      </c>
      <c r="J51" s="227">
        <f>+'FA 5.1.A'!$K$51</f>
        <v>0</v>
      </c>
      <c r="K51" s="228">
        <f t="shared" ref="K51" si="62">+IFERROR(J51/I51,0)</f>
        <v>0</v>
      </c>
      <c r="L51" s="229">
        <f t="shared" ref="L51" si="63">I51-J51</f>
        <v>0</v>
      </c>
      <c r="M51" s="230">
        <f>+'FA 5.1.A'!$P$51</f>
        <v>0</v>
      </c>
      <c r="N51" s="231">
        <f>+'FA 5.1.A'!$X$51</f>
        <v>0</v>
      </c>
      <c r="O51" s="231">
        <f>+'FA 5.1.A'!$AF$51</f>
        <v>0</v>
      </c>
      <c r="P51" s="263">
        <f>+'FA 5.1.A'!$AN$51</f>
        <v>0</v>
      </c>
    </row>
    <row r="52" spans="2:16" ht="100.8" x14ac:dyDescent="0.3">
      <c r="B52" s="409">
        <f>+'4. Choix des F.A'!F51</f>
        <v>0</v>
      </c>
      <c r="C52" s="252">
        <f>+'FA 5.1.B'!$C$12</f>
        <v>5</v>
      </c>
      <c r="D52" s="189" t="str">
        <f>+'FA 5.1.B'!$C$13</f>
        <v>Améliorer la qualité de vie au travail des intervenants et favoriser l’insertion des demandeurs d’emploi</v>
      </c>
      <c r="E52" s="189" t="str">
        <f>+'FA 5.1.B'!$C$15</f>
        <v>5.1</v>
      </c>
      <c r="F52" s="189" t="str">
        <f>+'FA 5.1.B'!$C$16</f>
        <v>Favoriser l’insertion des demandeurs d’emploi</v>
      </c>
      <c r="G52" s="418"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5.1.B'!$H$51</f>
        <v>0</v>
      </c>
      <c r="J52" s="227">
        <f>+'FA 5.1.B'!$K$51</f>
        <v>0</v>
      </c>
      <c r="K52" s="228">
        <f t="shared" ref="K52" si="64">+IFERROR(J52/I52,0)</f>
        <v>0</v>
      </c>
      <c r="L52" s="229">
        <f t="shared" ref="L52" si="65">I52-J52</f>
        <v>0</v>
      </c>
      <c r="M52" s="230">
        <f>+'FA 5.1.B'!$P$51</f>
        <v>0</v>
      </c>
      <c r="N52" s="231">
        <f>+'FA 5.1.B'!$X$51</f>
        <v>0</v>
      </c>
      <c r="O52" s="231">
        <f>+'FA 5.1.B'!$AF$51</f>
        <v>0</v>
      </c>
      <c r="P52" s="263">
        <f>+'FA 5.1.B'!$AN$51</f>
        <v>0</v>
      </c>
    </row>
    <row r="53" spans="2:16" ht="57.6" x14ac:dyDescent="0.3">
      <c r="B53" s="409">
        <f>+'4. Choix des F.A'!F52</f>
        <v>0</v>
      </c>
      <c r="C53" s="252">
        <f>+'FA 5.1.C'!$C$12</f>
        <v>5</v>
      </c>
      <c r="D53" s="189" t="str">
        <f>+'FA 5.1.C'!$C$13</f>
        <v>Améliorer la qualité de vie au travail des intervenants et favoriser l’insertion des demandeurs d’emploi</v>
      </c>
      <c r="E53" s="189" t="str">
        <f>+'FA 5.1.C'!$C$15</f>
        <v>5.1</v>
      </c>
      <c r="F53" s="189" t="str">
        <f>+'FA 5.1.C'!$C$16</f>
        <v>Favoriser l’insertion des demandeurs d’emploi</v>
      </c>
      <c r="G53" s="418"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5.1.C'!$H$51</f>
        <v>0</v>
      </c>
      <c r="J53" s="227">
        <f>+'FA 5.1.C'!$K$51</f>
        <v>0</v>
      </c>
      <c r="K53" s="228">
        <f t="shared" ref="K53" si="66">+IFERROR(J53/I53,0)</f>
        <v>0</v>
      </c>
      <c r="L53" s="229">
        <f t="shared" ref="L53" si="67">I53-J53</f>
        <v>0</v>
      </c>
      <c r="M53" s="230">
        <f>+'FA 5.1.C'!$P$51</f>
        <v>0</v>
      </c>
      <c r="N53" s="231">
        <f>+'FA 5.1.C'!$X$51</f>
        <v>0</v>
      </c>
      <c r="O53" s="231">
        <f>+'FA 5.1.C'!$AF$51</f>
        <v>0</v>
      </c>
      <c r="P53" s="263">
        <f>+'FA 5.1.C'!$AN$51</f>
        <v>0</v>
      </c>
    </row>
    <row r="54" spans="2:16" ht="52.8" x14ac:dyDescent="0.3">
      <c r="B54" s="409">
        <f>+'4. Choix des F.A'!F53</f>
        <v>0</v>
      </c>
      <c r="C54" s="252">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418" t="str">
        <f>+'FA 5.2.A'!$C$19</f>
        <v>5.2.A</v>
      </c>
      <c r="H54" s="190" t="str">
        <f>+'FA 5.2.A'!$C$20</f>
        <v>Sensibiliser les managers (cadres intermédiaires et dirigeants) à la démarche QVCT dans le cadre de la loi Santé au travail</v>
      </c>
      <c r="I54" s="226">
        <f>+'FA 5.2.A'!$H$51</f>
        <v>0</v>
      </c>
      <c r="J54" s="227">
        <f>+'FA 5.2.A'!$K$51</f>
        <v>0</v>
      </c>
      <c r="K54" s="228">
        <f t="shared" ref="K54" si="68">+IFERROR(J54/I54,0)</f>
        <v>0</v>
      </c>
      <c r="L54" s="229">
        <f t="shared" ref="L54" si="69">I54-J54</f>
        <v>0</v>
      </c>
      <c r="M54" s="230">
        <f>+'FA 5.2.A'!$P$51</f>
        <v>0</v>
      </c>
      <c r="N54" s="231">
        <f>+'FA 5.2.A'!$X$51</f>
        <v>0</v>
      </c>
      <c r="O54" s="231">
        <f>+'FA 5.2.A'!$AF$51</f>
        <v>0</v>
      </c>
      <c r="P54" s="263">
        <f>+'FA 5.2.A'!$AN$51</f>
        <v>0</v>
      </c>
    </row>
    <row r="55" spans="2:16" ht="52.8" x14ac:dyDescent="0.3">
      <c r="B55" s="409">
        <f>+'4. Choix des F.A'!F54</f>
        <v>0</v>
      </c>
      <c r="C55" s="252">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418" t="str">
        <f>+'FA 5.2.B'!$C$19</f>
        <v>5.2.B</v>
      </c>
      <c r="H55" s="190" t="str">
        <f>+'FA 5.2.B'!$C$20</f>
        <v>Désigner un « référent QVCT » au sein du service, chargé d’animer la démarche dans le service et d’identifier les besoins</v>
      </c>
      <c r="I55" s="226">
        <f>+'FA 5.2.B'!$H$51</f>
        <v>0</v>
      </c>
      <c r="J55" s="227">
        <f>+'FA 5.2.B'!$K$51</f>
        <v>0</v>
      </c>
      <c r="K55" s="228">
        <f t="shared" ref="K55" si="70">+IFERROR(J55/I55,0)</f>
        <v>0</v>
      </c>
      <c r="L55" s="229">
        <f t="shared" ref="L55" si="71">I55-J55</f>
        <v>0</v>
      </c>
      <c r="M55" s="230">
        <f>+'FA 5.2.B'!$P$51</f>
        <v>0</v>
      </c>
      <c r="N55" s="231">
        <f>+'FA 5.2.B'!$X$51</f>
        <v>0</v>
      </c>
      <c r="O55" s="231">
        <f>+'FA 5.2.B'!$AF$51</f>
        <v>0</v>
      </c>
      <c r="P55" s="263">
        <f>+'FA 5.2.B'!$AN$51</f>
        <v>0</v>
      </c>
    </row>
    <row r="56" spans="2:16" ht="57.6" x14ac:dyDescent="0.3">
      <c r="B56" s="409">
        <f>+'4. Choix des F.A'!F55</f>
        <v>0</v>
      </c>
      <c r="C56" s="252">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418"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5.2.C'!$H$51</f>
        <v>0</v>
      </c>
      <c r="J56" s="227">
        <f>+'FA 5.2.C'!$K$51</f>
        <v>0</v>
      </c>
      <c r="K56" s="228">
        <f t="shared" ref="K56" si="72">+IFERROR(J56/I56,0)</f>
        <v>0</v>
      </c>
      <c r="L56" s="229">
        <f t="shared" ref="L56" si="73">I56-J56</f>
        <v>0</v>
      </c>
      <c r="M56" s="230">
        <f>+'FA 5.2.C'!$P$51</f>
        <v>0</v>
      </c>
      <c r="N56" s="231">
        <f>+'FA 5.2.C'!$X$51</f>
        <v>0</v>
      </c>
      <c r="O56" s="231">
        <f>+'FA 5.2.C'!$AF$51</f>
        <v>0</v>
      </c>
      <c r="P56" s="263">
        <f>+'FA 5.2.C'!$AN$51</f>
        <v>0</v>
      </c>
    </row>
    <row r="57" spans="2:16" ht="52.8" x14ac:dyDescent="0.3">
      <c r="B57" s="409">
        <f>+'4. Choix des F.A'!F56</f>
        <v>0</v>
      </c>
      <c r="C57" s="252">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418" t="str">
        <f>+'FA 5.2.D'!$C$19</f>
        <v>5.2.D</v>
      </c>
      <c r="H57" s="190" t="str">
        <f>+'FA 5.2.D'!$C$20</f>
        <v>Animation de projets de prévention des risques professionnels</v>
      </c>
      <c r="I57" s="226">
        <f>+'FA 5.2.D'!$H$51</f>
        <v>0</v>
      </c>
      <c r="J57" s="227">
        <f>+'FA 5.2.D'!$K$51</f>
        <v>0</v>
      </c>
      <c r="K57" s="228">
        <f t="shared" ref="K57" si="74">+IFERROR(J57/I57,0)</f>
        <v>0</v>
      </c>
      <c r="L57" s="229">
        <f t="shared" ref="L57" si="75">I57-J57</f>
        <v>0</v>
      </c>
      <c r="M57" s="230">
        <f>+'FA 5.2.D'!$P$51</f>
        <v>0</v>
      </c>
      <c r="N57" s="231">
        <f>+'FA 5.2.D'!$X$51</f>
        <v>0</v>
      </c>
      <c r="O57" s="231">
        <f>+'FA 5.2.D'!$AF$51</f>
        <v>0</v>
      </c>
      <c r="P57" s="263">
        <f>+'FA 5.2.D'!$AN$51</f>
        <v>0</v>
      </c>
    </row>
    <row r="58" spans="2:16" ht="52.8" x14ac:dyDescent="0.3">
      <c r="B58" s="409">
        <f>+'4. Choix des F.A'!F57</f>
        <v>0</v>
      </c>
      <c r="C58" s="252">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418" t="str">
        <f>+'FA 5.2.E'!$C$19</f>
        <v>5.2.E</v>
      </c>
      <c r="H58" s="190" t="str">
        <f>+'FA 5.2.E'!$C$20</f>
        <v xml:space="preserve">Achat d’aides techniques et de matériels </v>
      </c>
      <c r="I58" s="226">
        <f>+'FA 5.2.E'!$H$51</f>
        <v>0</v>
      </c>
      <c r="J58" s="227">
        <f>+'FA 5.2.E'!$K$51</f>
        <v>0</v>
      </c>
      <c r="K58" s="228">
        <f t="shared" ref="K58:K60" si="76">+IFERROR(J58/I58,0)</f>
        <v>0</v>
      </c>
      <c r="L58" s="229">
        <f t="shared" ref="L58:L60" si="77">I58-J58</f>
        <v>0</v>
      </c>
      <c r="M58" s="230">
        <f>+'FA 5.2.E'!$P$51</f>
        <v>0</v>
      </c>
      <c r="N58" s="231">
        <f>+'FA 5.2.E'!$X$51</f>
        <v>0</v>
      </c>
      <c r="O58" s="231">
        <f>+'FA 5.2.E'!$AF$51</f>
        <v>0</v>
      </c>
      <c r="P58" s="263">
        <f>+'FA 5.2.E'!$AN$51</f>
        <v>0</v>
      </c>
    </row>
    <row r="59" spans="2:16" ht="52.8" x14ac:dyDescent="0.3">
      <c r="B59" s="409">
        <f>+'4. Choix des F.A'!F58</f>
        <v>0</v>
      </c>
      <c r="C59" s="252">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418" t="str">
        <f>+'FA 5.2.F'!$C$19</f>
        <v>5.2.F</v>
      </c>
      <c r="H59" s="190" t="str">
        <f>+'FA 5.2.F'!$C$20</f>
        <v xml:space="preserve">Utilisation des aides techniques </v>
      </c>
      <c r="I59" s="226">
        <f>+'FA 5.2.F'!$H$51</f>
        <v>0</v>
      </c>
      <c r="J59" s="227">
        <f>+'FA 5.2.F'!$K$51</f>
        <v>0</v>
      </c>
      <c r="K59" s="228">
        <f t="shared" si="76"/>
        <v>0</v>
      </c>
      <c r="L59" s="229">
        <f t="shared" si="77"/>
        <v>0</v>
      </c>
      <c r="M59" s="230">
        <f>+'FA 5.2.F'!$P$51</f>
        <v>0</v>
      </c>
      <c r="N59" s="231">
        <f>+'FA 5.2.F'!$X$51</f>
        <v>0</v>
      </c>
      <c r="O59" s="231">
        <f>+'FA 5.2.F'!$AF$51</f>
        <v>0</v>
      </c>
      <c r="P59" s="263">
        <f>+'FA 5.2.F'!$AN$51</f>
        <v>0</v>
      </c>
    </row>
    <row r="60" spans="2:16" ht="52.8" x14ac:dyDescent="0.3">
      <c r="B60" s="409">
        <f>+'4. Choix des F.A'!F59</f>
        <v>0</v>
      </c>
      <c r="C60" s="252">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418" t="str">
        <f>+'FA 5.2.G'!$C$19</f>
        <v>5.2.G</v>
      </c>
      <c r="H60" s="190" t="str">
        <f>+'FA 5.2.G'!$C$20</f>
        <v xml:space="preserve">Groupes d’échanges sur les pratiques professionnelles </v>
      </c>
      <c r="I60" s="226">
        <f>+'FA 5.2.G'!$H$51</f>
        <v>0</v>
      </c>
      <c r="J60" s="227">
        <f>+'FA 5.2.G'!$K$51</f>
        <v>0</v>
      </c>
      <c r="K60" s="228">
        <f t="shared" si="76"/>
        <v>0</v>
      </c>
      <c r="L60" s="229">
        <f t="shared" si="77"/>
        <v>0</v>
      </c>
      <c r="M60" s="230">
        <f>+'FA 5.2.G'!$P$51</f>
        <v>0</v>
      </c>
      <c r="N60" s="231">
        <f>+'FA 5.2.G'!$X$51</f>
        <v>0</v>
      </c>
      <c r="O60" s="231">
        <f>+'FA 5.2.G'!$AF$51</f>
        <v>0</v>
      </c>
      <c r="P60" s="263">
        <f>+'FA 5.2.G'!$AN$51</f>
        <v>0</v>
      </c>
    </row>
    <row r="61" spans="2:16" ht="42" customHeight="1" x14ac:dyDescent="0.3">
      <c r="B61" s="409">
        <f>+'4. Choix des F.A'!F60</f>
        <v>0</v>
      </c>
      <c r="C61" s="252">
        <f>+'FA 6.1.A'!$C$12</f>
        <v>6</v>
      </c>
      <c r="D61" s="189" t="str">
        <f>+'FA 6.1.A'!$C$13</f>
        <v>Lutter contre l’isolement des personnes accompagnées</v>
      </c>
      <c r="E61" s="189" t="str">
        <f>+'FA 6.1.A'!$C$15</f>
        <v>6.1</v>
      </c>
      <c r="F61" s="189" t="str">
        <f>+'FA 6.1.A'!$C$16</f>
        <v>Repérer et rompre les situations d’isolement</v>
      </c>
      <c r="G61" s="418" t="str">
        <f>+'FA 6.1.A'!$C$19</f>
        <v>6.1.A</v>
      </c>
      <c r="H61" s="190" t="str">
        <f>+'FA 6.1.A'!$C$20</f>
        <v>Sensibiliser les responsables de secteur / encadrants au repérage et à la gestion des situations d’isolement</v>
      </c>
      <c r="I61" s="226">
        <f>+'FA 6.1.A'!$H$51</f>
        <v>0</v>
      </c>
      <c r="J61" s="227">
        <f>+'FA 6.1.A'!$K$51</f>
        <v>0</v>
      </c>
      <c r="K61" s="228">
        <f t="shared" ref="K61" si="78">+IFERROR(J61/I61,0)</f>
        <v>0</v>
      </c>
      <c r="L61" s="229">
        <f t="shared" ref="L61" si="79">I61-J61</f>
        <v>0</v>
      </c>
      <c r="M61" s="230">
        <f>+'FA 6.1.A'!$P$51</f>
        <v>0</v>
      </c>
      <c r="N61" s="231">
        <f>+'FA 6.1.A'!$X$51</f>
        <v>0</v>
      </c>
      <c r="O61" s="231">
        <f>+'FA 6.1.A'!$AF$51</f>
        <v>0</v>
      </c>
      <c r="P61" s="263">
        <f>+'FA 6.1.A'!$AN$51</f>
        <v>0</v>
      </c>
    </row>
    <row r="62" spans="2:16" ht="43.2" x14ac:dyDescent="0.3">
      <c r="B62" s="409">
        <f>+'4. Choix des F.A'!F61</f>
        <v>0</v>
      </c>
      <c r="C62" s="252">
        <f>+'FA 6.1.B'!$C$12</f>
        <v>6</v>
      </c>
      <c r="D62" s="189" t="str">
        <f>+'FA 6.1.B'!$C$13</f>
        <v>Lutter contre l’isolement des personnes accompagnées</v>
      </c>
      <c r="E62" s="189" t="str">
        <f>+'FA 6.1.B'!$C$15</f>
        <v>6.1</v>
      </c>
      <c r="F62" s="189" t="str">
        <f>+'FA 6.1.B'!$C$16</f>
        <v>Repérer et rompre les situations d’isolement</v>
      </c>
      <c r="G62" s="418" t="str">
        <f>+'FA 6.1.B'!$C$19</f>
        <v>6.1.B</v>
      </c>
      <c r="H62" s="190" t="str">
        <f>+'FA 6.1.B'!$C$20</f>
        <v>Désigner un « référent lutte contre l’isolement » au sein du service, chargé d’orienter les usagers vers les solutions adaptées et d’identifier les besoins de formation des équipes</v>
      </c>
      <c r="I62" s="226">
        <f>+'FA 6.1.B'!$H$51</f>
        <v>0</v>
      </c>
      <c r="J62" s="227">
        <f>+'FA 6.1.B'!$K$51</f>
        <v>0</v>
      </c>
      <c r="K62" s="228">
        <f t="shared" ref="K62" si="80">+IFERROR(J62/I62,0)</f>
        <v>0</v>
      </c>
      <c r="L62" s="229">
        <f t="shared" ref="L62" si="81">I62-J62</f>
        <v>0</v>
      </c>
      <c r="M62" s="230">
        <f>+'FA 6.1.B'!$P$51</f>
        <v>0</v>
      </c>
      <c r="N62" s="231">
        <f>+'FA 6.1.B'!$X$51</f>
        <v>0</v>
      </c>
      <c r="O62" s="231">
        <f>+'FA 6.1.B'!$AF$51</f>
        <v>0</v>
      </c>
      <c r="P62" s="263">
        <f>+'FA 6.1.B'!$AN$51</f>
        <v>0</v>
      </c>
    </row>
    <row r="63" spans="2:16" ht="57.6" x14ac:dyDescent="0.3">
      <c r="B63" s="409">
        <f>+'4. Choix des F.A'!F62</f>
        <v>0</v>
      </c>
      <c r="C63" s="252">
        <f>+'FA 6.1.C'!$C$12</f>
        <v>6</v>
      </c>
      <c r="D63" s="189" t="str">
        <f>+'FA 6.1.C'!$C$13</f>
        <v>Lutter contre l’isolement des personnes accompagnées</v>
      </c>
      <c r="E63" s="189" t="str">
        <f>+'FA 6.1.C'!$C$15</f>
        <v>6.1</v>
      </c>
      <c r="F63" s="189" t="str">
        <f>+'FA 6.1.C'!$C$16</f>
        <v>Repérer et rompre les situations d’isolement</v>
      </c>
      <c r="G63" s="418"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6.1.C'!$H$51</f>
        <v>0</v>
      </c>
      <c r="J63" s="227">
        <f>+'FA 6.1.C'!$K$51</f>
        <v>0</v>
      </c>
      <c r="K63" s="228">
        <f t="shared" ref="K63:K64" si="82">+IFERROR(J63/I63,0)</f>
        <v>0</v>
      </c>
      <c r="L63" s="229">
        <f t="shared" ref="L63:L64" si="83">I63-J63</f>
        <v>0</v>
      </c>
      <c r="M63" s="230">
        <f>+'FA 6.1.C'!$P$51</f>
        <v>0</v>
      </c>
      <c r="N63" s="231">
        <f>+'FA 6.1.C'!$X$51</f>
        <v>0</v>
      </c>
      <c r="O63" s="231">
        <f>+'FA 6.1.C'!$AF$51</f>
        <v>0</v>
      </c>
      <c r="P63" s="263">
        <f>+'FA 6.1.C'!$AN$51</f>
        <v>0</v>
      </c>
    </row>
    <row r="64" spans="2:16" ht="57.6" customHeight="1" x14ac:dyDescent="0.3">
      <c r="B64" s="409"/>
      <c r="C64" s="252">
        <f>+'FA 6.1.C'!$C$12</f>
        <v>6</v>
      </c>
      <c r="D64" s="189" t="str">
        <f>+'FA 6.1.C'!$C$13</f>
        <v>Lutter contre l’isolement des personnes accompagnées</v>
      </c>
      <c r="E64" s="189" t="str">
        <f>+'FA 6.1.C'!$C$15</f>
        <v>6.1</v>
      </c>
      <c r="F64" s="189" t="str">
        <f>+'FA 6.1.C'!$C$16</f>
        <v>Repérer et rompre les situations d’isolement</v>
      </c>
      <c r="G64" s="418" t="s">
        <v>196</v>
      </c>
      <c r="H64" s="190" t="s">
        <v>197</v>
      </c>
      <c r="I64" s="226">
        <f>+'FA 6.1.D'!$H$51</f>
        <v>0</v>
      </c>
      <c r="J64" s="227">
        <f>+'FA 6.1.D'!$K$51</f>
        <v>0</v>
      </c>
      <c r="K64" s="228">
        <f t="shared" si="82"/>
        <v>0</v>
      </c>
      <c r="L64" s="229">
        <f t="shared" si="83"/>
        <v>0</v>
      </c>
      <c r="M64" s="230">
        <f>+'FA 6.1.D'!$P$51</f>
        <v>0</v>
      </c>
      <c r="N64" s="231">
        <f>+'FA 6.1.D'!$X$51</f>
        <v>0</v>
      </c>
      <c r="O64" s="231">
        <f>+'FA 6.1.D'!$AF$51</f>
        <v>0</v>
      </c>
      <c r="P64" s="263">
        <f>+'FA 6.1.D'!$AN$51</f>
        <v>0</v>
      </c>
    </row>
    <row r="65" spans="2:16" ht="28.8" x14ac:dyDescent="0.3">
      <c r="B65" s="409">
        <f>+'4. Choix des F.A'!F64</f>
        <v>0</v>
      </c>
      <c r="C65" s="252">
        <f>+'FA 6.2.A'!$C$12</f>
        <v>6</v>
      </c>
      <c r="D65" s="189" t="str">
        <f>+'FA 6.2.A'!$C$13</f>
        <v>Lutter contre l’isolement des personnes accompagnées</v>
      </c>
      <c r="E65" s="189" t="str">
        <f>+'FA 6.2.A'!$C$15</f>
        <v>6.2</v>
      </c>
      <c r="F65" s="189" t="str">
        <f>+'FA 6.2.A'!$C$16</f>
        <v>Repérer et rompre les situations d’isolement</v>
      </c>
      <c r="G65" s="418" t="str">
        <f>+'FA 6.2.A'!$C$19</f>
        <v>6.2.A</v>
      </c>
      <c r="H65" s="190" t="str">
        <f>+'FA 6.2.A'!$C$20</f>
        <v xml:space="preserve">Participer aux actions “lien social” développées par les acteurs de proximité </v>
      </c>
      <c r="I65" s="226">
        <f>+'FA 6.2.A'!$H$51</f>
        <v>0</v>
      </c>
      <c r="J65" s="227">
        <f>+'FA 6.2.A'!$K$51</f>
        <v>0</v>
      </c>
      <c r="K65" s="228">
        <f t="shared" ref="K65" si="84">+IFERROR(J65/I65,0)</f>
        <v>0</v>
      </c>
      <c r="L65" s="229">
        <f t="shared" ref="L65" si="85">I65-J65</f>
        <v>0</v>
      </c>
      <c r="M65" s="230">
        <f>+'FA 6.2.A'!$P$51</f>
        <v>0</v>
      </c>
      <c r="N65" s="231">
        <f>+'FA 6.2.A'!$X$51</f>
        <v>0</v>
      </c>
      <c r="O65" s="231">
        <f>+'FA 6.2.A'!$AF$51</f>
        <v>0</v>
      </c>
      <c r="P65" s="263">
        <f>+'FA 6.2.A'!$AN$51</f>
        <v>0</v>
      </c>
    </row>
    <row r="66" spans="2:16" ht="57.6" x14ac:dyDescent="0.3">
      <c r="B66" s="409">
        <f>+'4. Choix des F.A'!F65</f>
        <v>0</v>
      </c>
      <c r="C66" s="252">
        <f>+'FA 6.2.B'!$C$12</f>
        <v>6</v>
      </c>
      <c r="D66" s="189" t="str">
        <f>+'FA 6.2.B'!$C$13</f>
        <v>Lutter contre l’isolement des personnes accompagnées</v>
      </c>
      <c r="E66" s="189" t="str">
        <f>+'FA 6.2.B'!$C$15</f>
        <v>6.2</v>
      </c>
      <c r="F66" s="189" t="str">
        <f>+'FA 6.2.B'!$C$16</f>
        <v>Repérer et rompre les situations d’isolement</v>
      </c>
      <c r="G66" s="418" t="str">
        <f>+'FA 6.2.B'!$C$19</f>
        <v>6.2.B</v>
      </c>
      <c r="H66" s="190" t="str">
        <f>+'FA 6.2.B'!$C$20</f>
        <v xml:space="preserve">Proposer un service d’accompagnement véhiculé (véhicule du service, en remplacement du taxi par exemple), afin de faciliter les déplacements des usagers dans le cadre d’animations visant à développer les liens sociaux </v>
      </c>
      <c r="I66" s="226">
        <f>+'FA 6.2.B'!$H$51</f>
        <v>0</v>
      </c>
      <c r="J66" s="227">
        <f>+'FA 6.2.B'!$K$51</f>
        <v>0</v>
      </c>
      <c r="K66" s="228">
        <f t="shared" ref="K66" si="86">+IFERROR(J66/I66,0)</f>
        <v>0</v>
      </c>
      <c r="L66" s="229">
        <f t="shared" ref="L66" si="87">I66-J66</f>
        <v>0</v>
      </c>
      <c r="M66" s="230">
        <f>+'FA 6.2.B'!$P$51</f>
        <v>0</v>
      </c>
      <c r="N66" s="231">
        <f>+'FA 6.2.B'!$X$51</f>
        <v>0</v>
      </c>
      <c r="O66" s="231">
        <f>+'FA 6.2.B'!$AF$51</f>
        <v>0</v>
      </c>
      <c r="P66" s="263">
        <f>+'FA 6.2.B'!$AN$51</f>
        <v>0</v>
      </c>
    </row>
    <row r="67" spans="2:16" ht="45.75" customHeight="1" x14ac:dyDescent="0.3">
      <c r="B67" s="409">
        <f>+'4. Choix des F.A'!F66</f>
        <v>0</v>
      </c>
      <c r="C67" s="252">
        <f>+'FA 6.2.C'!$C$12</f>
        <v>6</v>
      </c>
      <c r="D67" s="189" t="str">
        <f>+'FA 6.2.C'!$C$13</f>
        <v>Lutter contre l’isolement des personnes accompagnées</v>
      </c>
      <c r="E67" s="189" t="str">
        <f>+'FA 6.2.C'!$C$15</f>
        <v>6.2</v>
      </c>
      <c r="F67" s="189" t="str">
        <f>+'FA 6.2.C'!$C$16</f>
        <v>Repérer et rompre les situations d’isolement</v>
      </c>
      <c r="G67" s="418" t="str">
        <f>+'FA 6.2.C'!$C$19</f>
        <v>6.2.C</v>
      </c>
      <c r="H67" s="190" t="str">
        <f>+'FA 6.2.C'!$C$20</f>
        <v xml:space="preserve">Initier les personnes accompagnées à l’usage du numérique pour rester connectées avec leurs proches </v>
      </c>
      <c r="I67" s="226">
        <f>+'FA 6.2.C'!$H$51</f>
        <v>0</v>
      </c>
      <c r="J67" s="227">
        <f>+'FA 6.2.C'!$K$51</f>
        <v>0</v>
      </c>
      <c r="K67" s="228">
        <f t="shared" ref="K67" si="88">+IFERROR(J67/I67,0)</f>
        <v>0</v>
      </c>
      <c r="L67" s="229">
        <f t="shared" ref="L67" si="89">I67-J67</f>
        <v>0</v>
      </c>
      <c r="M67" s="230">
        <f>+'FA 6.2.C'!$P$51</f>
        <v>0</v>
      </c>
      <c r="N67" s="231">
        <f>+'FA 6.2.C'!$X$51</f>
        <v>0</v>
      </c>
      <c r="O67" s="231">
        <f>+'FA 6.2.C'!$AF$51</f>
        <v>0</v>
      </c>
      <c r="P67" s="263">
        <f>+'FA 6.2.C'!$AN$51</f>
        <v>0</v>
      </c>
    </row>
    <row r="68" spans="2:16" x14ac:dyDescent="0.3">
      <c r="B68" s="409">
        <f>+'4. Choix des F.A'!F67</f>
        <v>0</v>
      </c>
      <c r="C68" s="409">
        <f>+'FA supp 1'!$C$12</f>
        <v>0</v>
      </c>
      <c r="D68" s="419">
        <f>+'FA supp 1'!$C$13</f>
        <v>0</v>
      </c>
      <c r="E68" s="419">
        <f>+'FA supp 1'!$C$15</f>
        <v>0</v>
      </c>
      <c r="F68" s="419">
        <f>+'FA supp 1'!$C$16</f>
        <v>0</v>
      </c>
      <c r="G68" s="425">
        <f>+'FA supp 1'!$C$19</f>
        <v>0</v>
      </c>
      <c r="H68" s="420">
        <f>+'FA supp 1'!$C$20</f>
        <v>0</v>
      </c>
      <c r="I68" s="226">
        <f>+'FA supp 1'!$H$51</f>
        <v>0</v>
      </c>
      <c r="J68" s="227">
        <f>+'FA supp 1'!$K$51</f>
        <v>0</v>
      </c>
      <c r="K68" s="228">
        <f t="shared" ref="K68" si="90">+IFERROR(J68/I68,0)</f>
        <v>0</v>
      </c>
      <c r="L68" s="229">
        <f t="shared" ref="L68" si="91">I68-J68</f>
        <v>0</v>
      </c>
      <c r="M68" s="230">
        <f>+'FA supp 1'!$P$51</f>
        <v>0</v>
      </c>
      <c r="N68" s="231">
        <f>+'FA supp 1'!$X$51</f>
        <v>0</v>
      </c>
      <c r="O68" s="231">
        <f>+'FA supp 1'!$AF$51</f>
        <v>0</v>
      </c>
      <c r="P68" s="263">
        <f>+'FA supp 1'!$AN$51</f>
        <v>0</v>
      </c>
    </row>
    <row r="69" spans="2:16" x14ac:dyDescent="0.3">
      <c r="B69" s="409">
        <f>+'4. Choix des F.A'!F68</f>
        <v>0</v>
      </c>
      <c r="C69" s="409">
        <f>+'FA supp 2'!$C$12</f>
        <v>0</v>
      </c>
      <c r="D69" s="419">
        <f>+'FA supp 2'!$C$13</f>
        <v>0</v>
      </c>
      <c r="E69" s="419">
        <f>+'FA supp 2'!$C$15</f>
        <v>0</v>
      </c>
      <c r="F69" s="419">
        <f>+'FA supp 2'!$C$16</f>
        <v>0</v>
      </c>
      <c r="G69" s="425">
        <f>+'FA supp 2'!$C$19</f>
        <v>0</v>
      </c>
      <c r="H69" s="420">
        <f>+'FA supp 2'!$C$20</f>
        <v>0</v>
      </c>
      <c r="I69" s="226">
        <f>+'FA supp 2'!$H$51</f>
        <v>0</v>
      </c>
      <c r="J69" s="227">
        <f>+'FA supp 2'!$K$51</f>
        <v>0</v>
      </c>
      <c r="K69" s="228">
        <f t="shared" ref="K69" si="92">+IFERROR(J69/I69,0)</f>
        <v>0</v>
      </c>
      <c r="L69" s="229">
        <f t="shared" ref="L69" si="93">I69-J69</f>
        <v>0</v>
      </c>
      <c r="M69" s="230">
        <f>+'FA supp 2'!$P$51</f>
        <v>0</v>
      </c>
      <c r="N69" s="231">
        <f>+'FA supp 2'!$X$51</f>
        <v>0</v>
      </c>
      <c r="O69" s="231">
        <f>+'FA supp 2'!$AF$51</f>
        <v>0</v>
      </c>
      <c r="P69" s="263">
        <f>+'FA supp 2'!$AN$51</f>
        <v>0</v>
      </c>
    </row>
    <row r="70" spans="2:16" x14ac:dyDescent="0.3">
      <c r="B70" s="409">
        <f>+'4. Choix des F.A'!F69</f>
        <v>0</v>
      </c>
      <c r="C70" s="421">
        <f>+'FA supp 3'!$C$12</f>
        <v>0</v>
      </c>
      <c r="D70" s="422">
        <f>+'FA supp 3'!$C$13</f>
        <v>0</v>
      </c>
      <c r="E70" s="422">
        <f>+'FA supp 3'!$C$15</f>
        <v>0</v>
      </c>
      <c r="F70" s="422">
        <f>+'FA supp 3'!$C$16</f>
        <v>0</v>
      </c>
      <c r="G70" s="426">
        <f>+'FA supp 3'!$C$19</f>
        <v>0</v>
      </c>
      <c r="H70" s="423">
        <f>+'FA supp 3'!$C$20</f>
        <v>0</v>
      </c>
      <c r="I70" s="257">
        <f>+'FA supp 3'!$H$51</f>
        <v>0</v>
      </c>
      <c r="J70" s="258">
        <f>+'FA supp 3'!$K$51</f>
        <v>0</v>
      </c>
      <c r="K70" s="259">
        <f t="shared" ref="K70" si="94">+IFERROR(J70/I70,0)</f>
        <v>0</v>
      </c>
      <c r="L70" s="264">
        <f t="shared" ref="L70" si="95">I70-J70</f>
        <v>0</v>
      </c>
      <c r="M70" s="265">
        <f>+'FA supp 3'!$P$51</f>
        <v>0</v>
      </c>
      <c r="N70" s="266">
        <f>+'FA supp 3'!$X$51</f>
        <v>0</v>
      </c>
      <c r="O70" s="266">
        <f>+'FA supp 3'!$AF$51</f>
        <v>0</v>
      </c>
      <c r="P70" s="267">
        <f>+'FA supp 3'!$AN$51</f>
        <v>0</v>
      </c>
    </row>
  </sheetData>
  <autoFilter ref="B19:P70" xr:uid="{0AD299CB-D704-4EF2-980F-EA652BDFE069}"/>
  <mergeCells count="9">
    <mergeCell ref="Q9:R9"/>
    <mergeCell ref="A1:V1"/>
    <mergeCell ref="I16:L16"/>
    <mergeCell ref="M16:P17"/>
    <mergeCell ref="I18:L18"/>
    <mergeCell ref="K10:L10"/>
    <mergeCell ref="K11:L11"/>
    <mergeCell ref="Q10:R10"/>
    <mergeCell ref="Q11:R11"/>
  </mergeCells>
  <hyperlinks>
    <hyperlink ref="G20" location="'FA 1.1.A'!Impression_des_titres" display="'FA 1.1.A'!Impression_des_titres" xr:uid="{0656D43C-9579-4F19-A557-A5007316C15E}"/>
    <hyperlink ref="G21" location="'FA 1.1.B'!Impression_des_titres" display="'FA 1.1.B'!Impression_des_titres" xr:uid="{F361FCF4-C8F4-48E7-AD10-5ECF4184926F}"/>
    <hyperlink ref="G22" location="'FA 1.1.C'!Impression_des_titres" display="'FA 1.1.C'!Impression_des_titres" xr:uid="{1D9E2187-35FC-422C-815D-F9780C0CF06A}"/>
    <hyperlink ref="G23" location="'FA 1.2.A'!Impression_des_titres" display="'FA 1.2.A'!Impression_des_titres" xr:uid="{D2E6B042-E2B0-4234-A417-230702868795}"/>
    <hyperlink ref="G24" location="'FA 1.2.B'!Impression_des_titres" display="'FA 1.2.B'!Impression_des_titres" xr:uid="{0E4AEF3E-0FF5-46BD-AD3B-B4F2B45FD261}"/>
    <hyperlink ref="G25" location="'FA 1.2.C'!Impression_des_titres" display="'FA 1.2.C'!Impression_des_titres" xr:uid="{820DF378-3CCC-4500-AC26-25E444F1A64E}"/>
    <hyperlink ref="G26" location="'FA 1.2.D'!Impression_des_titres" display="'FA 1.2.D'!Impression_des_titres" xr:uid="{398BABDA-FFDF-4418-9B4E-3CB241B708E8}"/>
    <hyperlink ref="G27" location="'FA 1.2.E'!Impression_des_titres" display="'FA 1.2.E'!Impression_des_titres" xr:uid="{3EDD1E88-4400-4535-B308-E84BE47DF5D0}"/>
    <hyperlink ref="G28" location="'FA 1.3.A'!Impression_des_titres" display="'FA 1.3.A'!Impression_des_titres" xr:uid="{3F1B712C-46AB-4954-91E3-10196ACC9B63}"/>
    <hyperlink ref="G29" location="'FA 1.3.B'!Impression_des_titres" display="'FA 1.3.B'!Impression_des_titres" xr:uid="{08F4FD6A-6398-48DD-A8DF-E7FE390CE525}"/>
    <hyperlink ref="G30" location="'FA 1.3.C'!Impression_des_titres" display="'FA 1.3.C'!Impression_des_titres" xr:uid="{292890D2-1D3E-41AC-99B5-C83BA489EC5D}"/>
    <hyperlink ref="G31" location="'FA 1.3.D'!Impression_des_titres" display="'FA 1.3.D'!Impression_des_titres" xr:uid="{5EED4003-ADF9-4CE6-A00C-1281FCA8ECB0}"/>
    <hyperlink ref="G32" location="'FA 2.1.A'!Impression_des_titres" display="'FA 2.1.A'!Impression_des_titres" xr:uid="{4C0F8023-9DC5-40B7-8337-CDE00F7A6626}"/>
    <hyperlink ref="G33" location="'FA 2.1.B'!Impression_des_titres" display="'FA 2.1.B'!Impression_des_titres" xr:uid="{118E154E-8671-48D1-8634-15001315B0F2}"/>
    <hyperlink ref="G34" location="'FA 2.1.C'!Impression_des_titres" display="'FA 2.1.C'!Impression_des_titres" xr:uid="{55AF3AC6-F345-4B7E-AF8E-6D280FC085A9}"/>
    <hyperlink ref="G35" location="'FA 2.2.A'!Impression_des_titres" display="'FA 2.2.A'!Impression_des_titres" xr:uid="{DE472E96-5EA5-4F8B-A4C1-B2972E855D55}"/>
    <hyperlink ref="G36" location="'FA 2.2.B'!Impression_des_titres" display="'FA 2.2.B'!Impression_des_titres" xr:uid="{EDFE916C-DF77-4C12-ABF4-972698C28513}"/>
    <hyperlink ref="G37" location="'FA 2.2.C'!Impression_des_titres" display="'FA 2.2.C'!Impression_des_titres" xr:uid="{E3D57243-CB18-4B5B-A738-4D23E74813F9}"/>
    <hyperlink ref="G38" location="'FA 2.2.D'!Impression_des_titres" display="'FA 2.2.D'!Impression_des_titres" xr:uid="{3ED36858-173D-438F-8FB0-34B4DE09CED6}"/>
    <hyperlink ref="G39" location="'FA 3.1.A'!Impression_des_titres" display="'FA 3.1.A'!Impression_des_titres" xr:uid="{E87E9837-8010-4A25-B024-0A4389CC9FC1}"/>
    <hyperlink ref="G40" location="'FA 3.1.B'!Impression_des_titres" display="'FA 3.1.B'!Impression_des_titres" xr:uid="{3D16718F-DBB4-47A2-A37D-FFC23EBE056B}"/>
    <hyperlink ref="G41" location="'FA 3.1.C'!Impression_des_titres" display="'FA 3.1.C'!Impression_des_titres" xr:uid="{F7BB24BB-B6F1-4B26-ACF5-6CE3EE984372}"/>
    <hyperlink ref="G42" location="'FA 3.1.D'!Impression_des_titres" display="'FA 3.1.D'!Impression_des_titres" xr:uid="{2CDDABC6-CB20-4547-89DF-E21CB2C1FF8D}"/>
    <hyperlink ref="G43" location="'FA 3.2.A'!Impression_des_titres" display="'FA 3.2.A'!Impression_des_titres" xr:uid="{71172501-C8D8-4E80-95C2-65DE8E732F20}"/>
    <hyperlink ref="G44" location="'FA 4.1.A'!Impression_des_titres" display="'FA 4.1.A'!Impression_des_titres" xr:uid="{95F96A90-7693-4B4F-A226-58F7B2DCF501}"/>
    <hyperlink ref="G45" location="'FA 4.1.B'!Impression_des_titres" display="'FA 4.1.B'!Impression_des_titres" xr:uid="{16759A36-BE30-4F98-BB1E-F5E70DA874BA}"/>
    <hyperlink ref="G46" location="'FA 4.1.C'!Impression_des_titres" display="'FA 4.1.C'!Impression_des_titres" xr:uid="{7BFA88A1-0D8A-49B5-A07F-44FEE4FA4D54}"/>
    <hyperlink ref="G47" location="'FA 4.1.D'!Impression_des_titres" display="'FA 4.1.D'!Impression_des_titres" xr:uid="{B9C5870E-C0A7-4D88-80B2-FAA3A624CD2B}"/>
    <hyperlink ref="G48" location="'FA 4.2.A'!Impression_des_titres" display="'FA 4.2.A'!Impression_des_titres" xr:uid="{B3B14647-0235-45DE-A0B3-98C31144C95F}"/>
    <hyperlink ref="G49" location="'FA 4.3.A'!Impression_des_titres" display="'FA 4.3.A'!Impression_des_titres" xr:uid="{5451F06D-1281-47F2-B13D-F416E0FBD3B4}"/>
    <hyperlink ref="G50" location="'FA 4.3.B'!Impression_des_titres" display="'FA 4.3.B'!Impression_des_titres" xr:uid="{6DE2E951-74B5-4CAC-A81D-B807253235B0}"/>
    <hyperlink ref="G51" location="'FA 5.1.A'!Impression_des_titres" display="'FA 5.1.A'!Impression_des_titres" xr:uid="{7AD1AA58-187B-44A1-94F3-80BD73342571}"/>
    <hyperlink ref="G52" location="'FA 5.1.B'!Impression_des_titres" display="'FA 5.1.B'!Impression_des_titres" xr:uid="{27170D77-0BEB-4DA1-8C08-F514C9DB5706}"/>
    <hyperlink ref="G53" location="'FA 5.1.C'!Impression_des_titres" display="'FA 5.1.C'!Impression_des_titres" xr:uid="{99B2FDFA-3C0A-4CB1-B531-0067759FBFB6}"/>
    <hyperlink ref="G54" location="'FA 5.2.A'!Impression_des_titres" display="'FA 5.2.A'!Impression_des_titres" xr:uid="{587701A7-FBF9-45BF-8567-71A3EABE9157}"/>
    <hyperlink ref="G55" location="'FA 5.2.B'!Impression_des_titres" display="'FA 5.2.B'!Impression_des_titres" xr:uid="{6AA53167-B839-47CC-A391-24553A06921D}"/>
    <hyperlink ref="G56" location="'FA 5.2.C'!Impression_des_titres" display="'FA 5.2.C'!Impression_des_titres" xr:uid="{7746A188-C2C7-487C-825B-565779C075F9}"/>
    <hyperlink ref="G57" location="'FA 5.2.D'!Impression_des_titres" display="'FA 5.2.D'!Impression_des_titres" xr:uid="{CA50595D-59F2-4242-A06B-58679EF3C3FE}"/>
    <hyperlink ref="G61" location="'FA 6.1.A'!Impression_des_titres" display="'FA 6.1.A'!Impression_des_titres" xr:uid="{2E8F0F8D-1587-4B88-91ED-7800960B143C}"/>
    <hyperlink ref="G62" location="'FA 6.1.B'!Impression_des_titres" display="'FA 6.1.B'!Impression_des_titres" xr:uid="{5850AB9C-107E-4D7F-9F43-F65A32B3C04D}"/>
    <hyperlink ref="G63" location="'FA 6.1.C'!Impression_des_titres" display="'FA 6.1.C'!Impression_des_titres" xr:uid="{28481F77-C4E2-422F-9788-232AF9DE797D}"/>
    <hyperlink ref="G65" location="'FA 6.2.A'!Impression_des_titres" display="'FA 6.2.A'!Impression_des_titres" xr:uid="{02CEA914-6ECA-4980-A4E6-8EE26F607510}"/>
    <hyperlink ref="G66" location="'FA 6.2.B'!Impression_des_titres" display="'FA 6.2.B'!Impression_des_titres" xr:uid="{4D8340AB-7CB1-4613-90CC-50763FB890D0}"/>
    <hyperlink ref="G67" location="'FA 6.2.C'!Impression_des_titres" display="'FA 6.2.C'!Impression_des_titres" xr:uid="{9118905B-8CF1-43BC-B228-C4B89F9448B8}"/>
    <hyperlink ref="G68" location="'FA supp 1'!Zone_d_impression" display="'FA supp 1'!Zone_d_impression" xr:uid="{D7AB220C-B32D-4F75-87A1-53065EF722B6}"/>
    <hyperlink ref="G69" location="'FA supp 2'!Zone_d_impression" display="'FA supp 2'!Zone_d_impression" xr:uid="{65544E03-E2FE-4DF4-A3AE-535A9A8A044D}"/>
    <hyperlink ref="G70" location="'FA supp 3'!Zone_d_impression" display="'FA supp 3'!Zone_d_impression" xr:uid="{E597A57B-B91E-40AF-A3A8-C17311CDAF42}"/>
    <hyperlink ref="G64" location="'FA 6.1.D'!Impression_des_titres" display="6.1.D" xr:uid="{51E63EE3-889C-4EA5-9E50-C1D0F9326558}"/>
    <hyperlink ref="G58" location="'FA 5.2.E'!Impression_des_titres" display="'FA 5.2.E'!Impression_des_titres" xr:uid="{27009277-6B76-4AA0-8E60-907A70E66AEA}"/>
    <hyperlink ref="G59" location="'FA 5.2.F'!Impression_des_titres" display="'FA 5.2.F'!Impression_des_titres" xr:uid="{02F1BF5E-0833-47AE-906F-278340CD3C25}"/>
    <hyperlink ref="G60" location="'FA 5.2.G'!Impression_des_titres" display="'FA 5.2.G'!Impression_des_titres" xr:uid="{122101DB-9E99-4C11-A879-C8D7D62B3425}"/>
  </hyperlink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B0D6E-7565-4BA6-A379-30E6594408DC}">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181"/>
      <c r="L12" s="22"/>
      <c r="O12" s="3"/>
      <c r="P12" s="3"/>
      <c r="Q12" s="3"/>
      <c r="R12" s="22"/>
      <c r="S12" s="22"/>
      <c r="T12" s="22"/>
      <c r="U12" s="22"/>
      <c r="V12" s="22"/>
      <c r="W12" s="22"/>
      <c r="X12" s="22"/>
      <c r="Y12" s="22"/>
    </row>
    <row r="13" spans="1:29" ht="38.25" customHeight="1" x14ac:dyDescent="0.3">
      <c r="A13" s="704" t="s">
        <v>216</v>
      </c>
      <c r="B13" s="705"/>
      <c r="C13" s="735"/>
      <c r="D13" s="736"/>
      <c r="E13" s="736"/>
      <c r="F13" s="736"/>
      <c r="G13" s="736"/>
      <c r="H13" s="736"/>
      <c r="I13" s="736"/>
      <c r="J13" s="736"/>
      <c r="K13" s="737"/>
      <c r="L13" s="24"/>
      <c r="M13" s="3"/>
      <c r="N13" s="3"/>
      <c r="O13" s="3"/>
      <c r="P13" s="3"/>
      <c r="Q13" s="3"/>
      <c r="R13" s="24"/>
      <c r="S13" s="24"/>
      <c r="T13" s="24"/>
      <c r="U13" s="24"/>
      <c r="V13" s="24"/>
      <c r="W13" s="24"/>
      <c r="X13" s="24"/>
      <c r="Y13" s="24"/>
      <c r="Z13" s="25"/>
    </row>
    <row r="14" spans="1:29" ht="12.75" customHeight="1" x14ac:dyDescent="0.3">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182"/>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38"/>
      <c r="D16" s="739"/>
      <c r="E16" s="739"/>
      <c r="F16" s="739"/>
      <c r="G16" s="739"/>
      <c r="H16" s="739"/>
      <c r="I16" s="739"/>
      <c r="J16" s="739"/>
      <c r="K16" s="740"/>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41"/>
      <c r="D19" s="742"/>
      <c r="E19" s="742"/>
      <c r="F19" s="742"/>
      <c r="G19" s="742"/>
      <c r="H19" s="742"/>
      <c r="I19" s="742"/>
      <c r="J19" s="742"/>
      <c r="K19" s="743"/>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824ADAE-4EA7-4463-AF65-29E520108DC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402FC-F647-45B8-BE79-175B913E839D}">
  <sheetPr>
    <tabColor rgb="FFFFFF00"/>
    <pageSetUpPr fitToPage="1"/>
  </sheetPr>
  <dimension ref="A1:AU75"/>
  <sheetViews>
    <sheetView workbookViewId="0">
      <selection sqref="A1:J1"/>
    </sheetView>
  </sheetViews>
  <sheetFormatPr baseColWidth="10" defaultColWidth="11.44140625" defaultRowHeight="14.4" x14ac:dyDescent="0.3"/>
  <cols>
    <col min="1" max="1" width="28.6640625" style="9" customWidth="1"/>
    <col min="2" max="2" width="28.44140625" style="9" customWidth="1"/>
    <col min="3" max="3" width="13.33203125" style="9" customWidth="1"/>
    <col min="4" max="4" width="12.88671875" style="9" bestFit="1" customWidth="1"/>
    <col min="5" max="5" width="12.44140625" style="9" customWidth="1"/>
    <col min="6" max="26" width="20.44140625" style="9" customWidth="1"/>
    <col min="27" max="27" width="20.44140625" style="11" customWidth="1"/>
    <col min="28" max="28" width="20.44140625" style="9" customWidth="1"/>
    <col min="29" max="29" width="20.44140625" style="12" customWidth="1"/>
    <col min="30" max="45" width="20.44140625" style="9" customWidth="1"/>
    <col min="46" max="16384" width="11.44140625" style="9"/>
  </cols>
  <sheetData>
    <row r="1" spans="1:29" s="5" customFormat="1" ht="26.25" customHeight="1" x14ac:dyDescent="0.3">
      <c r="A1" s="716" t="s">
        <v>254</v>
      </c>
      <c r="B1" s="717"/>
      <c r="C1" s="717"/>
      <c r="D1" s="717"/>
      <c r="E1" s="717"/>
      <c r="F1" s="717"/>
      <c r="G1" s="717"/>
      <c r="H1" s="717"/>
      <c r="I1" s="717"/>
      <c r="J1" s="717"/>
      <c r="K1" s="1"/>
      <c r="L1" s="2"/>
      <c r="M1" s="3"/>
      <c r="N1" s="3"/>
      <c r="O1" s="3"/>
      <c r="P1" s="3"/>
      <c r="Q1" s="3"/>
      <c r="R1" s="2"/>
      <c r="S1" s="2"/>
      <c r="T1" s="2"/>
      <c r="U1" s="2"/>
      <c r="V1" s="2"/>
      <c r="W1" s="2"/>
      <c r="X1" s="2"/>
      <c r="Y1" s="2"/>
      <c r="Z1" s="4"/>
      <c r="AC1" s="6"/>
    </row>
    <row r="2" spans="1:29" ht="26.1" customHeight="1" x14ac:dyDescent="0.3">
      <c r="A2" s="718" t="s">
        <v>255</v>
      </c>
      <c r="B2" s="718"/>
      <c r="C2" s="718"/>
      <c r="D2" s="718"/>
      <c r="E2" s="718"/>
      <c r="F2" s="718"/>
      <c r="G2" s="718"/>
      <c r="H2" s="718"/>
      <c r="I2" s="718"/>
      <c r="J2" s="718"/>
      <c r="K2" s="7"/>
      <c r="L2" s="8"/>
      <c r="R2" s="8"/>
      <c r="S2" s="8"/>
      <c r="T2" s="8"/>
      <c r="U2" s="8"/>
      <c r="V2" s="8"/>
      <c r="W2" s="8"/>
      <c r="X2" s="8"/>
      <c r="Y2" s="8"/>
      <c r="Z2" s="10"/>
    </row>
    <row r="3" spans="1:29" ht="3.6" customHeight="1" x14ac:dyDescent="0.3">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5" customHeight="1" x14ac:dyDescent="0.3">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5" customHeight="1" x14ac:dyDescent="0.3">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3">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3">
      <c r="A7" s="719" t="s">
        <v>256</v>
      </c>
      <c r="B7" s="16"/>
      <c r="C7" s="720" t="s">
        <v>257</v>
      </c>
      <c r="D7" s="720"/>
      <c r="E7" s="17"/>
      <c r="F7" s="18"/>
      <c r="G7" s="18"/>
      <c r="H7" s="18"/>
      <c r="I7" s="18"/>
      <c r="J7" s="18"/>
      <c r="K7" s="18"/>
      <c r="L7" s="19"/>
      <c r="M7" s="3"/>
      <c r="N7" s="3"/>
      <c r="O7" s="3"/>
      <c r="P7" s="3"/>
      <c r="Q7" s="3"/>
      <c r="R7" s="19"/>
      <c r="S7" s="19"/>
      <c r="T7" s="19"/>
      <c r="U7" s="19"/>
      <c r="V7" s="19"/>
      <c r="W7" s="19"/>
      <c r="X7" s="19"/>
      <c r="Y7" s="19"/>
      <c r="Z7" s="20"/>
    </row>
    <row r="8" spans="1:29" ht="14.25" customHeight="1" x14ac:dyDescent="0.3">
      <c r="A8" s="719"/>
      <c r="B8" s="16"/>
      <c r="C8" s="721" t="s">
        <v>258</v>
      </c>
      <c r="D8" s="721"/>
      <c r="E8" s="17"/>
      <c r="L8" s="21"/>
      <c r="M8" s="3"/>
      <c r="N8" s="3"/>
      <c r="O8" s="3"/>
      <c r="P8" s="3"/>
      <c r="Q8" s="3"/>
      <c r="R8" s="21"/>
      <c r="S8" s="21"/>
      <c r="T8" s="21"/>
      <c r="U8" s="21"/>
      <c r="V8" s="21"/>
      <c r="W8" s="21"/>
      <c r="X8" s="21"/>
      <c r="Y8" s="21"/>
      <c r="Z8" s="20"/>
    </row>
    <row r="9" spans="1:29" ht="5.25" customHeight="1" x14ac:dyDescent="0.3">
      <c r="L9" s="22"/>
      <c r="M9" s="3"/>
      <c r="N9" s="3"/>
      <c r="O9" s="3"/>
      <c r="P9" s="3"/>
      <c r="Q9" s="3"/>
      <c r="R9" s="22"/>
      <c r="S9" s="22"/>
      <c r="T9" s="22"/>
      <c r="U9" s="22"/>
      <c r="V9" s="22"/>
      <c r="W9" s="22"/>
      <c r="X9" s="22"/>
      <c r="Y9" s="22"/>
    </row>
    <row r="10" spans="1:29" ht="5.25" customHeight="1" x14ac:dyDescent="0.3">
      <c r="L10" s="22"/>
      <c r="M10" s="3"/>
      <c r="N10" s="3"/>
      <c r="O10" s="3"/>
      <c r="P10" s="3"/>
      <c r="Q10" s="3"/>
      <c r="R10" s="22"/>
      <c r="S10" s="22"/>
      <c r="T10" s="22"/>
      <c r="U10" s="22"/>
      <c r="V10" s="22"/>
      <c r="W10" s="22"/>
      <c r="X10" s="22"/>
      <c r="Y10" s="22"/>
    </row>
    <row r="11" spans="1:29" ht="5.25" customHeight="1" x14ac:dyDescent="0.3">
      <c r="L11" s="22"/>
      <c r="M11" s="3"/>
      <c r="N11" s="3"/>
      <c r="O11" s="3"/>
      <c r="P11" s="3"/>
      <c r="Q11" s="3"/>
      <c r="R11" s="22"/>
      <c r="S11" s="22"/>
      <c r="T11" s="22"/>
      <c r="U11" s="22"/>
      <c r="V11" s="22"/>
      <c r="W11" s="22"/>
      <c r="X11" s="22"/>
      <c r="Y11" s="22"/>
    </row>
    <row r="12" spans="1:29" ht="13.2" customHeight="1" x14ac:dyDescent="0.3">
      <c r="A12" s="709" t="s">
        <v>259</v>
      </c>
      <c r="B12" s="709"/>
      <c r="C12" s="181"/>
      <c r="L12" s="22"/>
      <c r="O12" s="3"/>
      <c r="P12" s="3"/>
      <c r="Q12" s="3"/>
      <c r="R12" s="22"/>
      <c r="S12" s="22"/>
      <c r="T12" s="22"/>
      <c r="U12" s="22"/>
      <c r="V12" s="22"/>
      <c r="W12" s="22"/>
      <c r="X12" s="22"/>
      <c r="Y12" s="22"/>
    </row>
    <row r="13" spans="1:29" ht="38.25" customHeight="1" x14ac:dyDescent="0.3">
      <c r="A13" s="704" t="s">
        <v>216</v>
      </c>
      <c r="B13" s="705"/>
      <c r="C13" s="735"/>
      <c r="D13" s="736"/>
      <c r="E13" s="736"/>
      <c r="F13" s="736"/>
      <c r="G13" s="736"/>
      <c r="H13" s="736"/>
      <c r="I13" s="736"/>
      <c r="J13" s="736"/>
      <c r="K13" s="737"/>
      <c r="L13" s="24"/>
      <c r="M13" s="3"/>
      <c r="N13" s="3"/>
      <c r="O13" s="3"/>
      <c r="P13" s="3"/>
      <c r="Q13" s="3"/>
      <c r="R13" s="24"/>
      <c r="S13" s="24"/>
      <c r="T13" s="24"/>
      <c r="U13" s="24"/>
      <c r="V13" s="24"/>
      <c r="W13" s="24"/>
      <c r="X13" s="24"/>
      <c r="Y13" s="24"/>
      <c r="Z13" s="25"/>
    </row>
    <row r="14" spans="1:29" ht="12.75" customHeight="1" x14ac:dyDescent="0.3">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3">
      <c r="A15" s="709" t="s">
        <v>261</v>
      </c>
      <c r="B15" s="709"/>
      <c r="C15" s="182"/>
      <c r="E15" s="26"/>
      <c r="F15" s="26"/>
      <c r="G15" s="26"/>
      <c r="H15" s="26"/>
      <c r="I15" s="26"/>
      <c r="J15" s="26"/>
      <c r="K15" s="26"/>
      <c r="L15" s="27"/>
      <c r="M15" s="3"/>
      <c r="N15" s="3"/>
      <c r="O15" s="3"/>
      <c r="P15" s="3"/>
      <c r="Q15" s="3"/>
      <c r="R15" s="27"/>
      <c r="S15" s="27"/>
      <c r="T15" s="27"/>
      <c r="U15" s="27"/>
      <c r="V15" s="27"/>
      <c r="W15" s="27"/>
      <c r="X15" s="27"/>
      <c r="Y15" s="27"/>
      <c r="Z15" s="26"/>
    </row>
    <row r="16" spans="1:29" ht="47.4" customHeight="1" x14ac:dyDescent="0.3">
      <c r="A16" s="710" t="s">
        <v>262</v>
      </c>
      <c r="B16" s="711"/>
      <c r="C16" s="738"/>
      <c r="D16" s="739"/>
      <c r="E16" s="739"/>
      <c r="F16" s="739"/>
      <c r="G16" s="739"/>
      <c r="H16" s="739"/>
      <c r="I16" s="739"/>
      <c r="J16" s="739"/>
      <c r="K16" s="740"/>
      <c r="L16" s="29"/>
      <c r="M16" s="3"/>
      <c r="N16" s="3"/>
      <c r="O16" s="30"/>
      <c r="Q16" s="3"/>
      <c r="R16" s="29"/>
      <c r="S16" s="29"/>
      <c r="T16" s="29"/>
      <c r="U16" s="29"/>
      <c r="V16" s="29"/>
      <c r="W16" s="29"/>
      <c r="X16" s="29"/>
      <c r="Y16" s="29"/>
      <c r="Z16" s="31"/>
    </row>
    <row r="17" spans="1:28" s="3" customFormat="1" ht="12" customHeight="1" x14ac:dyDescent="0.3">
      <c r="AA17" s="11"/>
    </row>
    <row r="18" spans="1:28" s="3" customFormat="1" ht="24" customHeight="1" thickBot="1" x14ac:dyDescent="0.35">
      <c r="A18" s="32" t="s">
        <v>263</v>
      </c>
      <c r="L18" s="715" t="s">
        <v>264</v>
      </c>
      <c r="M18" s="715"/>
      <c r="N18" s="33"/>
      <c r="O18" s="34"/>
      <c r="P18" s="35" t="s">
        <v>265</v>
      </c>
      <c r="Q18" s="33"/>
      <c r="U18" s="36"/>
      <c r="V18" s="37"/>
      <c r="AA18" s="11"/>
    </row>
    <row r="19" spans="1:28" ht="35.25" customHeight="1" x14ac:dyDescent="0.3">
      <c r="A19" s="722" t="s">
        <v>266</v>
      </c>
      <c r="B19" s="723"/>
      <c r="C19" s="741"/>
      <c r="D19" s="742"/>
      <c r="E19" s="742"/>
      <c r="F19" s="742"/>
      <c r="G19" s="742"/>
      <c r="H19" s="742"/>
      <c r="I19" s="742"/>
      <c r="J19" s="742"/>
      <c r="K19" s="743"/>
      <c r="L19" s="727" t="s">
        <v>267</v>
      </c>
      <c r="M19" s="728"/>
      <c r="N19" s="38"/>
      <c r="O19" s="39"/>
      <c r="P19" s="35" t="s">
        <v>268</v>
      </c>
      <c r="Q19" s="38"/>
      <c r="R19" s="38"/>
      <c r="S19" s="29"/>
      <c r="T19" s="29"/>
      <c r="U19" s="29"/>
      <c r="V19" s="29"/>
      <c r="W19" s="29"/>
      <c r="X19" s="29"/>
      <c r="Y19" s="29"/>
      <c r="Z19" s="31"/>
    </row>
    <row r="20" spans="1:28" ht="72" customHeight="1" x14ac:dyDescent="0.3">
      <c r="A20" s="698" t="s">
        <v>269</v>
      </c>
      <c r="B20" s="699"/>
      <c r="C20" s="700"/>
      <c r="D20" s="700"/>
      <c r="E20" s="700"/>
      <c r="F20" s="700"/>
      <c r="G20" s="700"/>
      <c r="H20" s="700"/>
      <c r="I20" s="700"/>
      <c r="J20" s="700"/>
      <c r="K20" s="701"/>
      <c r="L20" s="702" t="s">
        <v>270</v>
      </c>
      <c r="M20" s="703"/>
      <c r="N20" s="38"/>
      <c r="O20" s="38"/>
      <c r="P20" s="38"/>
      <c r="Q20" s="38"/>
      <c r="R20" s="38"/>
      <c r="S20" s="29"/>
      <c r="T20" s="29"/>
      <c r="U20" s="29"/>
      <c r="V20" s="29"/>
      <c r="W20" s="29"/>
      <c r="X20" s="29"/>
      <c r="Y20" s="29"/>
      <c r="Z20" s="31"/>
    </row>
    <row r="21" spans="1:28" ht="72" customHeight="1" x14ac:dyDescent="0.3">
      <c r="A21" s="682" t="s">
        <v>271</v>
      </c>
      <c r="B21" s="683"/>
      <c r="C21" s="684"/>
      <c r="D21" s="685"/>
      <c r="E21" s="685"/>
      <c r="F21" s="685"/>
      <c r="G21" s="685"/>
      <c r="H21" s="685"/>
      <c r="I21" s="685"/>
      <c r="J21" s="685"/>
      <c r="K21" s="686"/>
      <c r="L21" s="40"/>
      <c r="M21" s="38"/>
      <c r="N21" s="38"/>
      <c r="O21" s="38"/>
      <c r="P21" s="38"/>
      <c r="Q21" s="38"/>
      <c r="R21" s="38"/>
      <c r="S21" s="38"/>
      <c r="T21" s="29"/>
      <c r="U21" s="29"/>
      <c r="V21" s="29"/>
      <c r="W21" s="29"/>
      <c r="X21" s="29"/>
      <c r="Y21" s="29"/>
      <c r="Z21" s="31"/>
    </row>
    <row r="22" spans="1:28" ht="66" customHeight="1" x14ac:dyDescent="0.3">
      <c r="A22" s="687" t="s">
        <v>272</v>
      </c>
      <c r="B22" s="41" t="s">
        <v>273</v>
      </c>
      <c r="C22" s="689"/>
      <c r="D22" s="689"/>
      <c r="E22" s="689"/>
      <c r="F22" s="689"/>
      <c r="G22" s="689"/>
      <c r="H22" s="689"/>
      <c r="I22" s="689"/>
      <c r="J22" s="689"/>
      <c r="K22" s="690"/>
      <c r="L22" s="42"/>
      <c r="M22" s="3"/>
      <c r="N22" s="3"/>
      <c r="O22" s="3"/>
      <c r="P22" s="3"/>
      <c r="Q22" s="3"/>
      <c r="R22" s="29"/>
      <c r="S22" s="29"/>
      <c r="T22" s="29"/>
      <c r="U22" s="29"/>
      <c r="V22" s="29"/>
      <c r="W22" s="29"/>
      <c r="X22" s="29"/>
      <c r="Y22" s="29"/>
      <c r="Z22" s="43"/>
    </row>
    <row r="23" spans="1:28" ht="66" customHeight="1" x14ac:dyDescent="0.3">
      <c r="A23" s="688"/>
      <c r="B23" s="44" t="s">
        <v>274</v>
      </c>
      <c r="C23" s="691"/>
      <c r="D23" s="691"/>
      <c r="E23" s="691"/>
      <c r="F23" s="691"/>
      <c r="G23" s="691"/>
      <c r="H23" s="691"/>
      <c r="I23" s="691"/>
      <c r="J23" s="691"/>
      <c r="K23" s="692"/>
      <c r="L23" s="42"/>
      <c r="M23" s="3"/>
      <c r="N23" s="3"/>
      <c r="O23" s="3"/>
      <c r="P23" s="3"/>
      <c r="Q23" s="3"/>
      <c r="R23" s="29"/>
      <c r="S23" s="29"/>
      <c r="T23" s="29"/>
      <c r="U23" s="29"/>
      <c r="V23" s="29"/>
      <c r="W23" s="29"/>
      <c r="X23" s="29"/>
      <c r="Y23" s="29"/>
      <c r="Z23" s="43"/>
    </row>
    <row r="24" spans="1:28" ht="87" customHeight="1" x14ac:dyDescent="0.3">
      <c r="A24" s="688"/>
      <c r="B24" s="44" t="s">
        <v>275</v>
      </c>
      <c r="C24" s="691"/>
      <c r="D24" s="691"/>
      <c r="E24" s="691"/>
      <c r="F24" s="691"/>
      <c r="G24" s="691"/>
      <c r="H24" s="691"/>
      <c r="I24" s="691"/>
      <c r="J24" s="691"/>
      <c r="K24" s="692"/>
      <c r="L24" s="42"/>
      <c r="M24" s="3"/>
      <c r="N24" s="3"/>
      <c r="O24" s="3"/>
      <c r="P24" s="3"/>
      <c r="Q24" s="3"/>
      <c r="R24" s="45"/>
      <c r="S24" s="45"/>
      <c r="T24" s="45"/>
      <c r="U24" s="45"/>
      <c r="V24" s="45"/>
      <c r="W24" s="45"/>
      <c r="X24" s="45"/>
      <c r="Y24" s="45"/>
      <c r="Z24" s="43"/>
    </row>
    <row r="25" spans="1:28" ht="84" customHeight="1" x14ac:dyDescent="0.3">
      <c r="A25" s="688"/>
      <c r="B25" s="44" t="s">
        <v>276</v>
      </c>
      <c r="C25" s="693"/>
      <c r="D25" s="693"/>
      <c r="E25" s="693"/>
      <c r="F25" s="693"/>
      <c r="G25" s="693"/>
      <c r="H25" s="693"/>
      <c r="I25" s="693"/>
      <c r="J25" s="693"/>
      <c r="K25" s="694"/>
      <c r="L25" s="42"/>
      <c r="M25" s="3"/>
      <c r="N25" s="3"/>
      <c r="O25" s="3"/>
      <c r="P25" s="3"/>
      <c r="Q25" s="3"/>
      <c r="R25" s="45"/>
      <c r="S25" s="45"/>
      <c r="T25" s="45"/>
      <c r="U25" s="45"/>
      <c r="V25" s="45"/>
      <c r="W25" s="45"/>
      <c r="X25" s="45"/>
      <c r="Y25" s="45"/>
      <c r="Z25" s="43"/>
    </row>
    <row r="26" spans="1:28" ht="84" customHeight="1" x14ac:dyDescent="0.3">
      <c r="A26" s="688"/>
      <c r="B26" s="44" t="s">
        <v>277</v>
      </c>
      <c r="C26" s="695"/>
      <c r="D26" s="696"/>
      <c r="E26" s="696"/>
      <c r="F26" s="696"/>
      <c r="G26" s="696"/>
      <c r="H26" s="696"/>
      <c r="I26" s="696"/>
      <c r="J26" s="696"/>
      <c r="K26" s="697"/>
      <c r="L26" s="42"/>
      <c r="M26" s="3"/>
      <c r="N26" s="3"/>
      <c r="O26" s="3"/>
      <c r="P26" s="3"/>
      <c r="Q26" s="3"/>
      <c r="R26" s="45"/>
      <c r="S26" s="45"/>
      <c r="T26" s="45"/>
      <c r="U26" s="45"/>
      <c r="V26" s="45"/>
      <c r="W26" s="45"/>
      <c r="X26" s="45"/>
      <c r="Y26" s="45"/>
      <c r="Z26" s="43"/>
    </row>
    <row r="27" spans="1:28" ht="84" customHeight="1" x14ac:dyDescent="0.3">
      <c r="A27" s="688"/>
      <c r="B27" s="46" t="s">
        <v>278</v>
      </c>
      <c r="C27" s="695"/>
      <c r="D27" s="696"/>
      <c r="E27" s="696"/>
      <c r="F27" s="696"/>
      <c r="G27" s="696"/>
      <c r="H27" s="696"/>
      <c r="I27" s="696"/>
      <c r="J27" s="696"/>
      <c r="K27" s="697"/>
      <c r="L27" s="40"/>
      <c r="M27" s="3"/>
      <c r="N27" s="3"/>
      <c r="O27" s="3"/>
      <c r="P27" s="3"/>
      <c r="Q27" s="3"/>
      <c r="R27" s="45"/>
      <c r="S27" s="45"/>
      <c r="T27" s="45"/>
      <c r="U27" s="45"/>
      <c r="V27" s="45"/>
      <c r="W27" s="45"/>
      <c r="X27" s="45"/>
      <c r="Y27" s="45"/>
      <c r="Z27" s="43"/>
    </row>
    <row r="28" spans="1:28" ht="84" customHeight="1" x14ac:dyDescent="0.3">
      <c r="A28" s="47"/>
      <c r="B28" s="46" t="s">
        <v>279</v>
      </c>
      <c r="C28" s="672"/>
      <c r="D28" s="673"/>
      <c r="E28" s="673"/>
      <c r="F28" s="673"/>
      <c r="G28" s="673"/>
      <c r="H28" s="673"/>
      <c r="I28" s="673"/>
      <c r="J28" s="673"/>
      <c r="K28" s="674"/>
      <c r="L28" s="40"/>
      <c r="M28" s="3"/>
      <c r="N28" s="3"/>
      <c r="O28" s="3"/>
      <c r="P28" s="3"/>
      <c r="Q28" s="3"/>
      <c r="R28" s="45"/>
      <c r="S28" s="45"/>
      <c r="T28" s="45"/>
      <c r="U28" s="45"/>
      <c r="V28" s="45"/>
      <c r="W28" s="45"/>
      <c r="X28" s="45"/>
      <c r="Y28" s="45"/>
      <c r="Z28" s="43"/>
    </row>
    <row r="29" spans="1:28" ht="59.4" customHeight="1" x14ac:dyDescent="0.3">
      <c r="A29" s="675" t="s">
        <v>280</v>
      </c>
      <c r="B29" s="676"/>
      <c r="C29" s="677"/>
      <c r="D29" s="677"/>
      <c r="E29" s="677"/>
      <c r="F29" s="677"/>
      <c r="G29" s="677"/>
      <c r="H29" s="677"/>
      <c r="I29" s="677"/>
      <c r="J29" s="677"/>
      <c r="K29" s="678"/>
      <c r="L29" s="577" t="s">
        <v>281</v>
      </c>
      <c r="M29" s="578"/>
      <c r="N29" s="578"/>
      <c r="O29" s="578"/>
      <c r="P29" s="578"/>
      <c r="Q29" s="578"/>
      <c r="R29" s="578"/>
      <c r="S29" s="48"/>
      <c r="T29" s="48"/>
      <c r="U29" s="48"/>
      <c r="V29" s="48"/>
      <c r="W29" s="48"/>
      <c r="X29" s="48"/>
      <c r="Y29" s="48"/>
      <c r="Z29" s="49"/>
      <c r="AB29" s="50"/>
    </row>
    <row r="30" spans="1:28" s="3" customFormat="1" ht="23.25" customHeight="1" x14ac:dyDescent="0.3"/>
    <row r="31" spans="1:28" s="3" customFormat="1" ht="23.25" customHeight="1" x14ac:dyDescent="0.3"/>
    <row r="32" spans="1:28" s="3" customFormat="1" ht="24" customHeight="1" thickBot="1" x14ac:dyDescent="0.35">
      <c r="A32" s="32" t="s">
        <v>282</v>
      </c>
      <c r="B32" s="32"/>
    </row>
    <row r="33" spans="1:47" s="3" customFormat="1" ht="17.25" customHeight="1" x14ac:dyDescent="0.35">
      <c r="A33" s="51" t="s">
        <v>283</v>
      </c>
      <c r="B33" s="51"/>
      <c r="C33" s="9"/>
      <c r="F33" s="679" t="s">
        <v>61</v>
      </c>
      <c r="G33" s="680"/>
      <c r="H33" s="680"/>
      <c r="I33" s="680"/>
      <c r="J33" s="680"/>
      <c r="K33" s="680"/>
      <c r="L33" s="680"/>
      <c r="M33" s="681"/>
      <c r="N33" s="657" t="s">
        <v>62</v>
      </c>
      <c r="O33" s="658"/>
      <c r="P33" s="658"/>
      <c r="Q33" s="658"/>
      <c r="R33" s="658"/>
      <c r="S33" s="658"/>
      <c r="T33" s="658"/>
      <c r="U33" s="659"/>
      <c r="V33" s="657" t="s">
        <v>63</v>
      </c>
      <c r="W33" s="658"/>
      <c r="X33" s="658"/>
      <c r="Y33" s="658"/>
      <c r="Z33" s="658"/>
      <c r="AA33" s="658"/>
      <c r="AB33" s="658"/>
      <c r="AC33" s="659"/>
      <c r="AD33" s="657" t="s">
        <v>64</v>
      </c>
      <c r="AE33" s="658"/>
      <c r="AF33" s="658"/>
      <c r="AG33" s="658"/>
      <c r="AH33" s="658"/>
      <c r="AI33" s="658"/>
      <c r="AJ33" s="658"/>
      <c r="AK33" s="659"/>
      <c r="AL33" s="657" t="s">
        <v>65</v>
      </c>
      <c r="AM33" s="658"/>
      <c r="AN33" s="658"/>
      <c r="AO33" s="658"/>
      <c r="AP33" s="658"/>
      <c r="AQ33" s="658"/>
      <c r="AR33" s="658"/>
      <c r="AS33" s="659"/>
      <c r="AU33" s="52" t="s">
        <v>260</v>
      </c>
    </row>
    <row r="34" spans="1:47" s="37" customFormat="1" ht="20.25" customHeight="1" x14ac:dyDescent="0.3">
      <c r="A34" s="53" t="s">
        <v>284</v>
      </c>
      <c r="B34" s="53"/>
      <c r="C34" s="54"/>
      <c r="F34" s="660" t="s">
        <v>243</v>
      </c>
      <c r="G34" s="661"/>
      <c r="H34" s="662"/>
      <c r="I34" s="663" t="s">
        <v>244</v>
      </c>
      <c r="J34" s="663"/>
      <c r="K34" s="663"/>
      <c r="L34" s="664" t="s">
        <v>246</v>
      </c>
      <c r="M34" s="666" t="s">
        <v>285</v>
      </c>
      <c r="N34" s="668" t="s">
        <v>243</v>
      </c>
      <c r="O34" s="669"/>
      <c r="P34" s="669"/>
      <c r="Q34" s="663" t="s">
        <v>244</v>
      </c>
      <c r="R34" s="663"/>
      <c r="S34" s="663"/>
      <c r="T34" s="664" t="s">
        <v>246</v>
      </c>
      <c r="U34" s="666" t="s">
        <v>285</v>
      </c>
      <c r="V34" s="668"/>
      <c r="W34" s="669"/>
      <c r="X34" s="669"/>
      <c r="Y34" s="663" t="s">
        <v>244</v>
      </c>
      <c r="Z34" s="663"/>
      <c r="AA34" s="663"/>
      <c r="AB34" s="664" t="s">
        <v>246</v>
      </c>
      <c r="AC34" s="666" t="s">
        <v>285</v>
      </c>
      <c r="AD34" s="668" t="s">
        <v>243</v>
      </c>
      <c r="AE34" s="669"/>
      <c r="AF34" s="669"/>
      <c r="AG34" s="663" t="s">
        <v>244</v>
      </c>
      <c r="AH34" s="663"/>
      <c r="AI34" s="663"/>
      <c r="AJ34" s="664" t="s">
        <v>246</v>
      </c>
      <c r="AK34" s="670" t="s">
        <v>285</v>
      </c>
      <c r="AL34" s="668" t="s">
        <v>243</v>
      </c>
      <c r="AM34" s="669"/>
      <c r="AN34" s="669"/>
      <c r="AO34" s="663" t="s">
        <v>244</v>
      </c>
      <c r="AP34" s="663"/>
      <c r="AQ34" s="663"/>
      <c r="AR34" s="664" t="s">
        <v>246</v>
      </c>
      <c r="AS34" s="666" t="s">
        <v>285</v>
      </c>
    </row>
    <row r="35" spans="1:47" s="37" customFormat="1" ht="20.25" customHeight="1" x14ac:dyDescent="0.3">
      <c r="A35" s="55" t="s">
        <v>286</v>
      </c>
      <c r="B35" s="649" t="s">
        <v>287</v>
      </c>
      <c r="C35" s="650"/>
      <c r="D35" s="649" t="s">
        <v>288</v>
      </c>
      <c r="E35" s="651"/>
      <c r="F35" s="177" t="s">
        <v>289</v>
      </c>
      <c r="G35" s="57" t="s">
        <v>290</v>
      </c>
      <c r="H35" s="57" t="s">
        <v>291</v>
      </c>
      <c r="I35" s="59" t="s">
        <v>289</v>
      </c>
      <c r="J35" s="59" t="s">
        <v>290</v>
      </c>
      <c r="K35" s="59" t="s">
        <v>291</v>
      </c>
      <c r="L35" s="665"/>
      <c r="M35" s="667"/>
      <c r="N35" s="56" t="s">
        <v>289</v>
      </c>
      <c r="O35" s="57" t="s">
        <v>290</v>
      </c>
      <c r="P35" s="57" t="s">
        <v>291</v>
      </c>
      <c r="Q35" s="58" t="s">
        <v>289</v>
      </c>
      <c r="R35" s="59" t="s">
        <v>290</v>
      </c>
      <c r="S35" s="59" t="s">
        <v>291</v>
      </c>
      <c r="T35" s="665"/>
      <c r="U35" s="667"/>
      <c r="V35" s="56" t="s">
        <v>289</v>
      </c>
      <c r="W35" s="57" t="s">
        <v>290</v>
      </c>
      <c r="X35" s="57" t="s">
        <v>291</v>
      </c>
      <c r="Y35" s="58" t="s">
        <v>289</v>
      </c>
      <c r="Z35" s="59" t="s">
        <v>290</v>
      </c>
      <c r="AA35" s="59" t="s">
        <v>291</v>
      </c>
      <c r="AB35" s="665"/>
      <c r="AC35" s="667"/>
      <c r="AD35" s="56" t="s">
        <v>289</v>
      </c>
      <c r="AE35" s="57" t="s">
        <v>290</v>
      </c>
      <c r="AF35" s="57" t="s">
        <v>291</v>
      </c>
      <c r="AG35" s="58" t="s">
        <v>289</v>
      </c>
      <c r="AH35" s="59" t="s">
        <v>290</v>
      </c>
      <c r="AI35" s="59" t="s">
        <v>291</v>
      </c>
      <c r="AJ35" s="665"/>
      <c r="AK35" s="671"/>
      <c r="AL35" s="56" t="s">
        <v>289</v>
      </c>
      <c r="AM35" s="57" t="s">
        <v>290</v>
      </c>
      <c r="AN35" s="57" t="s">
        <v>291</v>
      </c>
      <c r="AO35" s="58" t="s">
        <v>289</v>
      </c>
      <c r="AP35" s="59" t="s">
        <v>290</v>
      </c>
      <c r="AQ35" s="59" t="s">
        <v>291</v>
      </c>
      <c r="AR35" s="665"/>
      <c r="AS35" s="667"/>
    </row>
    <row r="36" spans="1:47" s="37" customFormat="1" ht="22.95" customHeight="1" x14ac:dyDescent="0.3">
      <c r="A36" s="652" t="s">
        <v>292</v>
      </c>
      <c r="B36" s="643"/>
      <c r="C36" s="644"/>
      <c r="D36" s="653"/>
      <c r="E36" s="654"/>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5" customHeight="1" x14ac:dyDescent="0.3">
      <c r="A37" s="622"/>
      <c r="B37" s="643"/>
      <c r="C37" s="644"/>
      <c r="D37" s="653"/>
      <c r="E37" s="654"/>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5" customHeight="1" x14ac:dyDescent="0.3">
      <c r="A38" s="622"/>
      <c r="B38" s="643"/>
      <c r="C38" s="644"/>
      <c r="D38" s="653"/>
      <c r="E38" s="654"/>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5" customHeight="1" x14ac:dyDescent="0.3">
      <c r="A39" s="622"/>
      <c r="B39" s="643"/>
      <c r="C39" s="644"/>
      <c r="D39" s="653"/>
      <c r="E39" s="654"/>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5" customHeight="1" thickBot="1" x14ac:dyDescent="0.35">
      <c r="A40" s="640"/>
      <c r="B40" s="634"/>
      <c r="C40" s="635"/>
      <c r="D40" s="655"/>
      <c r="E40" s="656"/>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5" customHeight="1" x14ac:dyDescent="0.3">
      <c r="A41" s="621" t="s">
        <v>293</v>
      </c>
      <c r="B41" s="623"/>
      <c r="C41" s="624"/>
      <c r="D41" s="641"/>
      <c r="E41" s="642"/>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5" customHeight="1" x14ac:dyDescent="0.3">
      <c r="A42" s="622"/>
      <c r="B42" s="643"/>
      <c r="C42" s="644"/>
      <c r="D42" s="625"/>
      <c r="E42" s="626"/>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5" customHeight="1" x14ac:dyDescent="0.3">
      <c r="A43" s="622"/>
      <c r="B43" s="643"/>
      <c r="C43" s="644"/>
      <c r="D43" s="625"/>
      <c r="E43" s="626"/>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5" customHeight="1" x14ac:dyDescent="0.3">
      <c r="A44" s="622"/>
      <c r="B44" s="643"/>
      <c r="C44" s="644"/>
      <c r="D44" s="625"/>
      <c r="E44" s="626"/>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5" customHeight="1" thickBot="1" x14ac:dyDescent="0.35">
      <c r="A45" s="640"/>
      <c r="B45" s="645"/>
      <c r="C45" s="646"/>
      <c r="D45" s="647"/>
      <c r="E45" s="648"/>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5" customHeight="1" x14ac:dyDescent="0.3">
      <c r="A46" s="621" t="s">
        <v>294</v>
      </c>
      <c r="B46" s="623"/>
      <c r="C46" s="624"/>
      <c r="D46" s="625"/>
      <c r="E46" s="626"/>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5" customHeight="1" x14ac:dyDescent="0.3">
      <c r="A47" s="622"/>
      <c r="B47" s="627"/>
      <c r="C47" s="628"/>
      <c r="D47" s="625"/>
      <c r="E47" s="626"/>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5" customHeight="1" x14ac:dyDescent="0.3">
      <c r="A48" s="622"/>
      <c r="B48" s="634"/>
      <c r="C48" s="635"/>
      <c r="D48" s="625"/>
      <c r="E48" s="626"/>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5" customHeight="1" x14ac:dyDescent="0.3">
      <c r="A49" s="622"/>
      <c r="B49" s="634"/>
      <c r="C49" s="635"/>
      <c r="D49" s="636"/>
      <c r="E49" s="637"/>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5" customHeight="1" thickBot="1" x14ac:dyDescent="0.35">
      <c r="A50" s="622"/>
      <c r="B50" s="634"/>
      <c r="C50" s="635"/>
      <c r="D50" s="638"/>
      <c r="E50" s="639"/>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5">
      <c r="A51" s="629" t="s">
        <v>295</v>
      </c>
      <c r="B51" s="630"/>
      <c r="C51" s="630"/>
      <c r="D51" s="630"/>
      <c r="E51" s="631"/>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5">
      <c r="A52" s="632" t="s">
        <v>296</v>
      </c>
      <c r="B52" s="632"/>
      <c r="C52" s="632"/>
      <c r="D52" s="632"/>
      <c r="E52" s="632"/>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3">
      <c r="A53" s="632" t="s">
        <v>297</v>
      </c>
      <c r="B53" s="632"/>
      <c r="C53" s="632"/>
      <c r="D53" s="632"/>
      <c r="E53" s="632"/>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5">
      <c r="A54" s="633" t="s">
        <v>298</v>
      </c>
      <c r="B54" s="633"/>
      <c r="C54" s="633"/>
      <c r="D54" s="633"/>
      <c r="E54" s="633"/>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3">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3"/>
    <row r="57" spans="1:46" s="3" customFormat="1" ht="20.25" customHeight="1" x14ac:dyDescent="0.3"/>
    <row r="58" spans="1:46" s="3" customFormat="1" ht="17.399999999999999" x14ac:dyDescent="0.3">
      <c r="A58" s="32" t="s">
        <v>299</v>
      </c>
    </row>
    <row r="59" spans="1:46" s="3" customFormat="1" ht="23.4" customHeight="1" thickBot="1" x14ac:dyDescent="0.35">
      <c r="A59" s="51" t="s">
        <v>300</v>
      </c>
      <c r="L59" s="603" t="s">
        <v>264</v>
      </c>
      <c r="M59" s="603"/>
      <c r="N59" s="603"/>
      <c r="O59" s="603"/>
      <c r="P59" s="603"/>
      <c r="Q59" s="603"/>
    </row>
    <row r="60" spans="1:46" s="12" customFormat="1" ht="39.6" customHeight="1" x14ac:dyDescent="0.3">
      <c r="A60" s="604" t="s">
        <v>301</v>
      </c>
      <c r="B60" s="605"/>
      <c r="C60" s="608" t="s">
        <v>302</v>
      </c>
      <c r="D60" s="152" t="s">
        <v>303</v>
      </c>
      <c r="E60" s="610"/>
      <c r="F60" s="611"/>
      <c r="G60" s="611"/>
      <c r="H60" s="611"/>
      <c r="I60" s="611"/>
      <c r="J60" s="611"/>
      <c r="K60" s="612"/>
      <c r="L60" s="577" t="s">
        <v>304</v>
      </c>
      <c r="M60" s="578"/>
      <c r="N60" s="578"/>
      <c r="O60" s="578"/>
      <c r="P60" s="578"/>
      <c r="Q60" s="578"/>
      <c r="R60" s="578"/>
      <c r="S60" s="153"/>
      <c r="T60" s="153"/>
      <c r="U60" s="153"/>
      <c r="V60" s="153"/>
      <c r="W60" s="153"/>
      <c r="X60" s="153"/>
      <c r="Y60" s="153"/>
      <c r="Z60" s="154"/>
      <c r="AA60" s="11"/>
      <c r="AB60" s="50"/>
    </row>
    <row r="61" spans="1:46" s="12" customFormat="1" ht="64.2" customHeight="1" x14ac:dyDescent="0.3">
      <c r="A61" s="589"/>
      <c r="B61" s="590"/>
      <c r="C61" s="594"/>
      <c r="D61" s="155" t="s">
        <v>305</v>
      </c>
      <c r="E61" s="579"/>
      <c r="F61" s="580"/>
      <c r="G61" s="580"/>
      <c r="H61" s="580"/>
      <c r="I61" s="580"/>
      <c r="J61" s="580"/>
      <c r="K61" s="581"/>
      <c r="L61" s="599" t="s">
        <v>306</v>
      </c>
      <c r="M61" s="600"/>
      <c r="N61" s="600"/>
      <c r="O61" s="600"/>
      <c r="P61" s="600"/>
      <c r="Q61" s="600"/>
      <c r="R61" s="600"/>
      <c r="S61" s="153"/>
      <c r="T61" s="153"/>
      <c r="U61" s="153"/>
      <c r="V61" s="153"/>
      <c r="W61" s="153"/>
      <c r="X61" s="153"/>
      <c r="Y61" s="153"/>
      <c r="Z61" s="154"/>
      <c r="AA61" s="11"/>
      <c r="AB61" s="50"/>
    </row>
    <row r="62" spans="1:46" s="12" customFormat="1" ht="38.25" customHeight="1" x14ac:dyDescent="0.3">
      <c r="A62" s="589"/>
      <c r="B62" s="590"/>
      <c r="C62" s="594"/>
      <c r="D62" s="156" t="s">
        <v>307</v>
      </c>
      <c r="E62" s="579"/>
      <c r="F62" s="580"/>
      <c r="G62" s="580"/>
      <c r="H62" s="580"/>
      <c r="I62" s="580"/>
      <c r="J62" s="580"/>
      <c r="K62" s="581"/>
      <c r="L62" s="577" t="s">
        <v>308</v>
      </c>
      <c r="M62" s="578"/>
      <c r="N62" s="578"/>
      <c r="O62" s="578"/>
      <c r="P62" s="578"/>
      <c r="Q62" s="578"/>
      <c r="R62" s="578"/>
      <c r="S62" s="157"/>
      <c r="T62" s="157"/>
      <c r="U62" s="157"/>
      <c r="V62" s="157"/>
      <c r="W62" s="157"/>
      <c r="X62" s="157"/>
      <c r="Y62" s="157"/>
      <c r="Z62" s="158"/>
      <c r="AA62" s="11"/>
      <c r="AB62" s="50"/>
    </row>
    <row r="63" spans="1:46" s="12" customFormat="1" ht="36.6" customHeight="1" x14ac:dyDescent="0.3">
      <c r="A63" s="589"/>
      <c r="B63" s="590"/>
      <c r="C63" s="594"/>
      <c r="D63" s="159" t="s">
        <v>309</v>
      </c>
      <c r="E63" s="613"/>
      <c r="F63" s="614"/>
      <c r="G63" s="614"/>
      <c r="H63" s="614"/>
      <c r="I63" s="614"/>
      <c r="J63" s="614"/>
      <c r="K63" s="615"/>
      <c r="L63" s="577" t="s">
        <v>310</v>
      </c>
      <c r="M63" s="578"/>
      <c r="N63" s="578"/>
      <c r="O63" s="578"/>
      <c r="P63" s="578"/>
      <c r="Q63" s="578"/>
      <c r="R63" s="578"/>
      <c r="S63" s="157"/>
      <c r="T63" s="157"/>
      <c r="U63" s="157"/>
      <c r="V63" s="157"/>
      <c r="W63" s="157"/>
      <c r="X63" s="157"/>
      <c r="Y63" s="157"/>
      <c r="Z63" s="158"/>
      <c r="AA63" s="11"/>
      <c r="AB63" s="50"/>
    </row>
    <row r="64" spans="1:46" s="12" customFormat="1" ht="39.6" customHeight="1" x14ac:dyDescent="0.3">
      <c r="A64" s="606"/>
      <c r="B64" s="607"/>
      <c r="C64" s="609"/>
      <c r="D64" s="159" t="s">
        <v>311</v>
      </c>
      <c r="E64" s="616"/>
      <c r="F64" s="617"/>
      <c r="G64" s="617"/>
      <c r="H64" s="617"/>
      <c r="I64" s="617"/>
      <c r="J64" s="617"/>
      <c r="K64" s="618"/>
      <c r="L64" s="619" t="s">
        <v>312</v>
      </c>
      <c r="M64" s="620"/>
      <c r="N64" s="620"/>
      <c r="O64" s="620"/>
      <c r="P64" s="620"/>
      <c r="Q64" s="620"/>
      <c r="R64" s="620"/>
      <c r="S64" s="157"/>
      <c r="T64" s="157"/>
      <c r="U64" s="157"/>
      <c r="V64" s="157"/>
      <c r="W64" s="157"/>
      <c r="X64" s="157"/>
      <c r="Y64" s="157"/>
      <c r="Z64" s="158"/>
      <c r="AA64" s="11"/>
      <c r="AB64" s="50"/>
    </row>
    <row r="65" spans="1:30" s="12" customFormat="1" ht="38.4" customHeight="1" x14ac:dyDescent="0.3">
      <c r="A65" s="587" t="s">
        <v>313</v>
      </c>
      <c r="B65" s="588"/>
      <c r="C65" s="593" t="s">
        <v>314</v>
      </c>
      <c r="D65" s="160" t="s">
        <v>315</v>
      </c>
      <c r="E65" s="596"/>
      <c r="F65" s="597"/>
      <c r="G65" s="597"/>
      <c r="H65" s="597"/>
      <c r="I65" s="597"/>
      <c r="J65" s="597"/>
      <c r="K65" s="598"/>
      <c r="L65" s="577" t="s">
        <v>316</v>
      </c>
      <c r="M65" s="578"/>
      <c r="N65" s="578"/>
      <c r="O65" s="578"/>
      <c r="P65" s="578"/>
      <c r="Q65" s="578"/>
      <c r="R65" s="578"/>
      <c r="S65" s="161"/>
      <c r="T65" s="161"/>
      <c r="U65" s="161"/>
      <c r="V65" s="161"/>
      <c r="W65" s="161"/>
      <c r="X65" s="161"/>
      <c r="Y65" s="161"/>
      <c r="Z65" s="162"/>
      <c r="AA65" s="11"/>
      <c r="AB65" s="50"/>
    </row>
    <row r="66" spans="1:30" s="12" customFormat="1" ht="50.4" customHeight="1" x14ac:dyDescent="0.3">
      <c r="A66" s="589"/>
      <c r="B66" s="590"/>
      <c r="C66" s="594"/>
      <c r="D66" s="163" t="s">
        <v>317</v>
      </c>
      <c r="E66" s="579"/>
      <c r="F66" s="580"/>
      <c r="G66" s="580"/>
      <c r="H66" s="580"/>
      <c r="I66" s="580"/>
      <c r="J66" s="580"/>
      <c r="K66" s="581"/>
      <c r="L66" s="599" t="s">
        <v>318</v>
      </c>
      <c r="M66" s="600"/>
      <c r="N66" s="600"/>
      <c r="O66" s="600"/>
      <c r="P66" s="600"/>
      <c r="Q66" s="600"/>
      <c r="R66" s="600"/>
      <c r="S66" s="153"/>
      <c r="T66" s="153"/>
      <c r="U66" s="153"/>
      <c r="V66" s="153"/>
      <c r="W66" s="153"/>
      <c r="X66" s="153"/>
      <c r="Y66" s="153"/>
      <c r="Z66" s="162"/>
      <c r="AA66" s="11"/>
      <c r="AB66" s="50"/>
    </row>
    <row r="67" spans="1:30" s="12" customFormat="1" ht="25.95" customHeight="1" x14ac:dyDescent="0.3">
      <c r="A67" s="589"/>
      <c r="B67" s="590"/>
      <c r="C67" s="594"/>
      <c r="D67" s="164" t="s">
        <v>319</v>
      </c>
      <c r="E67" s="579"/>
      <c r="F67" s="580"/>
      <c r="G67" s="580"/>
      <c r="H67" s="580"/>
      <c r="I67" s="580"/>
      <c r="J67" s="580"/>
      <c r="K67" s="581"/>
      <c r="L67" s="577" t="s">
        <v>320</v>
      </c>
      <c r="M67" s="578"/>
      <c r="N67" s="578"/>
      <c r="O67" s="578"/>
      <c r="P67" s="578"/>
      <c r="Q67" s="578"/>
      <c r="R67" s="578"/>
      <c r="S67" s="153"/>
      <c r="T67" s="153"/>
      <c r="U67" s="153"/>
      <c r="V67" s="153"/>
      <c r="W67" s="153"/>
      <c r="X67" s="153"/>
      <c r="Y67" s="153"/>
      <c r="Z67" s="162"/>
      <c r="AA67" s="11"/>
      <c r="AB67" s="50"/>
    </row>
    <row r="68" spans="1:30" s="12" customFormat="1" ht="26.25" customHeight="1" x14ac:dyDescent="0.3">
      <c r="A68" s="589"/>
      <c r="B68" s="590"/>
      <c r="C68" s="594"/>
      <c r="D68" s="165" t="s">
        <v>224</v>
      </c>
      <c r="E68" s="579"/>
      <c r="F68" s="580"/>
      <c r="G68" s="580"/>
      <c r="H68" s="580"/>
      <c r="I68" s="580"/>
      <c r="J68" s="580"/>
      <c r="K68" s="581"/>
      <c r="L68" s="577" t="s">
        <v>321</v>
      </c>
      <c r="M68" s="578"/>
      <c r="N68" s="578"/>
      <c r="O68" s="578"/>
      <c r="P68" s="578"/>
      <c r="Q68" s="578"/>
      <c r="R68" s="578"/>
      <c r="S68" s="153"/>
      <c r="T68" s="153"/>
      <c r="U68" s="153"/>
      <c r="V68" s="153"/>
      <c r="W68" s="153"/>
      <c r="X68" s="153"/>
      <c r="Y68" s="153"/>
      <c r="Z68" s="162"/>
      <c r="AA68" s="11"/>
      <c r="AB68" s="50"/>
    </row>
    <row r="69" spans="1:30" s="12" customFormat="1" ht="36" customHeight="1" thickBot="1" x14ac:dyDescent="0.35">
      <c r="A69" s="591"/>
      <c r="B69" s="592"/>
      <c r="C69" s="595"/>
      <c r="D69" s="166" t="s">
        <v>311</v>
      </c>
      <c r="E69" s="582"/>
      <c r="F69" s="583"/>
      <c r="G69" s="583"/>
      <c r="H69" s="583"/>
      <c r="I69" s="583"/>
      <c r="J69" s="583"/>
      <c r="K69" s="584"/>
      <c r="L69" s="585" t="s">
        <v>312</v>
      </c>
      <c r="M69" s="586"/>
      <c r="N69" s="586"/>
      <c r="O69" s="586"/>
      <c r="P69" s="586"/>
      <c r="Q69" s="586"/>
      <c r="R69" s="586"/>
      <c r="S69" s="153"/>
      <c r="T69" s="153"/>
      <c r="U69" s="153"/>
      <c r="V69" s="153"/>
      <c r="W69" s="153"/>
      <c r="X69" s="153"/>
      <c r="Y69" s="153"/>
      <c r="Z69" s="162"/>
      <c r="AA69" s="11"/>
      <c r="AB69" s="50"/>
    </row>
    <row r="70" spans="1:30" s="12" customFormat="1" x14ac:dyDescent="0.3">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3">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3">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7.399999999999999" x14ac:dyDescent="0.3">
      <c r="A73" s="32" t="s">
        <v>322</v>
      </c>
      <c r="B73" s="168"/>
      <c r="C73" s="169"/>
      <c r="D73" s="169"/>
      <c r="E73" s="169"/>
      <c r="F73" s="169"/>
      <c r="G73" s="169"/>
      <c r="H73" s="169"/>
      <c r="I73" s="169"/>
      <c r="J73" s="169"/>
      <c r="K73" s="169"/>
      <c r="L73" s="578" t="s">
        <v>323</v>
      </c>
      <c r="M73" s="578"/>
      <c r="N73" s="578"/>
      <c r="O73" s="578"/>
      <c r="P73" s="578"/>
      <c r="Q73" s="578"/>
      <c r="R73" s="578"/>
      <c r="S73" s="169"/>
      <c r="T73" s="169"/>
      <c r="U73" s="169"/>
      <c r="V73" s="169"/>
      <c r="W73" s="169"/>
      <c r="X73" s="169"/>
      <c r="Y73" s="169"/>
      <c r="Z73" s="170"/>
    </row>
    <row r="74" spans="1:30" ht="72" customHeight="1" x14ac:dyDescent="0.3">
      <c r="A74" s="601" t="s">
        <v>324</v>
      </c>
      <c r="B74" s="171" t="s">
        <v>325</v>
      </c>
      <c r="C74" s="576"/>
      <c r="D74" s="576"/>
      <c r="E74" s="576"/>
      <c r="F74" s="576"/>
      <c r="G74" s="576"/>
      <c r="H74" s="576"/>
      <c r="I74" s="576"/>
      <c r="J74" s="576"/>
      <c r="K74" s="576"/>
      <c r="L74" s="172"/>
      <c r="M74" s="172"/>
      <c r="N74" s="172"/>
      <c r="O74" s="172"/>
      <c r="P74" s="172"/>
      <c r="Q74" s="172"/>
      <c r="R74" s="172"/>
      <c r="S74" s="172"/>
      <c r="T74" s="172"/>
      <c r="U74" s="172"/>
      <c r="V74" s="172"/>
      <c r="W74" s="172"/>
      <c r="X74" s="172"/>
      <c r="Y74" s="172"/>
      <c r="Z74" s="173"/>
      <c r="AA74" s="575" t="s">
        <v>326</v>
      </c>
      <c r="AC74" s="12">
        <f>LEN(C74)</f>
        <v>0</v>
      </c>
      <c r="AD74" s="174"/>
    </row>
    <row r="75" spans="1:30" ht="126.75" customHeight="1" x14ac:dyDescent="0.3">
      <c r="A75" s="602"/>
      <c r="B75" s="175" t="s">
        <v>327</v>
      </c>
      <c r="C75" s="576"/>
      <c r="D75" s="576"/>
      <c r="E75" s="576"/>
      <c r="F75" s="576"/>
      <c r="G75" s="576"/>
      <c r="H75" s="576"/>
      <c r="I75" s="576"/>
      <c r="J75" s="576"/>
      <c r="K75" s="576"/>
      <c r="L75" s="176"/>
      <c r="M75" s="176"/>
      <c r="N75" s="176"/>
      <c r="O75" s="176"/>
      <c r="P75" s="176"/>
      <c r="Q75" s="176"/>
      <c r="R75" s="176"/>
      <c r="S75" s="176"/>
      <c r="T75" s="176"/>
      <c r="U75" s="176"/>
      <c r="V75" s="176"/>
      <c r="W75" s="176"/>
      <c r="X75" s="176"/>
      <c r="Y75" s="176"/>
      <c r="Z75" s="173"/>
      <c r="AA75" s="575"/>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14644558-F043-4C8F-8AFF-FAB31AFEA966}"/>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ACC8B-2552-4146-BF09-7C52D181D17C}">
  <sheetPr>
    <tabColor rgb="FFFFFF00"/>
  </sheetPr>
  <dimension ref="A1:V70"/>
  <sheetViews>
    <sheetView topLeftCell="A55" workbookViewId="0">
      <selection activeCell="G59" sqref="G59"/>
    </sheetView>
  </sheetViews>
  <sheetFormatPr baseColWidth="10" defaultColWidth="11.44140625" defaultRowHeight="14.4" x14ac:dyDescent="0.3"/>
  <cols>
    <col min="1" max="1" width="6.33203125" customWidth="1"/>
    <col min="3" max="3" width="6" bestFit="1" customWidth="1"/>
    <col min="4" max="4" width="24.33203125" customWidth="1"/>
    <col min="5" max="5" width="6.33203125" bestFit="1" customWidth="1"/>
    <col min="6" max="6" width="20.5546875" bestFit="1" customWidth="1"/>
    <col min="7" max="7" width="6.33203125" bestFit="1" customWidth="1"/>
    <col min="8" max="8" width="48.5546875" customWidth="1"/>
    <col min="13" max="13" width="13.33203125" customWidth="1"/>
  </cols>
  <sheetData>
    <row r="1" spans="1:22" ht="18" x14ac:dyDescent="0.3">
      <c r="A1" s="559" t="s">
        <v>227</v>
      </c>
      <c r="B1" s="560"/>
      <c r="C1" s="560"/>
      <c r="D1" s="560"/>
      <c r="E1" s="560"/>
      <c r="F1" s="560"/>
      <c r="G1" s="560"/>
      <c r="H1" s="560"/>
      <c r="I1" s="560"/>
      <c r="J1" s="560"/>
      <c r="K1" s="560"/>
      <c r="L1" s="560"/>
      <c r="M1" s="560"/>
      <c r="N1" s="560"/>
      <c r="O1" s="560"/>
      <c r="P1" s="560"/>
      <c r="Q1" s="560"/>
      <c r="R1" s="560"/>
      <c r="S1" s="560"/>
      <c r="T1" s="560"/>
      <c r="U1" s="560"/>
      <c r="V1" s="560"/>
    </row>
    <row r="2" spans="1:22" ht="21" x14ac:dyDescent="0.4">
      <c r="C2" s="191"/>
      <c r="D2" s="192"/>
      <c r="E2" s="193"/>
      <c r="F2" s="194"/>
    </row>
    <row r="3" spans="1:22" x14ac:dyDescent="0.3">
      <c r="C3" s="191"/>
      <c r="E3" s="193"/>
    </row>
    <row r="4" spans="1:22" ht="26.4" x14ac:dyDescent="0.85">
      <c r="C4" s="191"/>
      <c r="D4" s="192"/>
      <c r="I4" s="195"/>
      <c r="J4" s="195"/>
      <c r="K4" s="195"/>
      <c r="L4" s="195"/>
      <c r="M4" s="193"/>
      <c r="N4" s="196"/>
      <c r="O4" s="196" t="s">
        <v>228</v>
      </c>
      <c r="P4" s="194"/>
      <c r="Q4" s="194"/>
    </row>
    <row r="5" spans="1:22" x14ac:dyDescent="0.3">
      <c r="C5" s="191"/>
      <c r="I5" s="195"/>
      <c r="J5" s="195"/>
      <c r="K5" s="195"/>
      <c r="L5" s="195"/>
      <c r="M5" s="193"/>
      <c r="N5" s="193"/>
      <c r="O5" s="193"/>
    </row>
    <row r="6" spans="1:22" ht="21" x14ac:dyDescent="0.4">
      <c r="C6" s="191"/>
      <c r="D6" s="192"/>
      <c r="I6" s="195"/>
      <c r="J6" s="195"/>
      <c r="K6" s="195"/>
      <c r="L6" s="195"/>
      <c r="M6" s="193"/>
      <c r="N6" s="193"/>
      <c r="O6" s="193"/>
    </row>
    <row r="7" spans="1:22" ht="15" thickBot="1" x14ac:dyDescent="0.35">
      <c r="C7" s="191"/>
      <c r="I7" s="195"/>
      <c r="J7" s="195"/>
      <c r="K7" s="195"/>
      <c r="L7" s="195"/>
      <c r="M7" s="195"/>
      <c r="N7" s="195"/>
      <c r="O7" s="195"/>
    </row>
    <row r="8" spans="1:22" ht="21" x14ac:dyDescent="0.4">
      <c r="C8" s="191"/>
      <c r="D8" s="192"/>
      <c r="I8" s="197" t="s">
        <v>229</v>
      </c>
      <c r="J8" s="198"/>
      <c r="K8" s="198"/>
      <c r="L8" s="198"/>
      <c r="M8" s="199"/>
      <c r="N8" s="195"/>
      <c r="O8" s="200" t="s">
        <v>230</v>
      </c>
      <c r="P8" s="201"/>
      <c r="Q8" s="201"/>
      <c r="R8" s="201"/>
      <c r="S8" s="202"/>
    </row>
    <row r="9" spans="1:22" ht="28.8" x14ac:dyDescent="0.3">
      <c r="C9" s="191"/>
      <c r="I9" s="203"/>
      <c r="J9" s="195"/>
      <c r="K9" s="236" t="s">
        <v>231</v>
      </c>
      <c r="L9" s="237"/>
      <c r="M9" s="204" t="s">
        <v>232</v>
      </c>
      <c r="N9" s="195"/>
      <c r="O9" s="203"/>
      <c r="P9" s="195"/>
      <c r="Q9" s="557" t="s">
        <v>231</v>
      </c>
      <c r="R9" s="558"/>
      <c r="S9" s="204" t="s">
        <v>233</v>
      </c>
    </row>
    <row r="10" spans="1:22" ht="21" x14ac:dyDescent="0.4">
      <c r="C10" s="191"/>
      <c r="D10" s="192"/>
      <c r="I10" s="205" t="s">
        <v>234</v>
      </c>
      <c r="J10" s="193"/>
      <c r="K10" s="570">
        <f>+I17</f>
        <v>0</v>
      </c>
      <c r="L10" s="571"/>
      <c r="M10" s="206"/>
      <c r="N10" s="193"/>
      <c r="O10" s="205" t="s">
        <v>251</v>
      </c>
      <c r="P10" s="193"/>
      <c r="Q10" s="570">
        <f>+'3. Assiette des heures CPOM'!H10</f>
        <v>0</v>
      </c>
      <c r="R10" s="571"/>
      <c r="S10" s="242">
        <f>+IFERROR(K11/Q10,0)</f>
        <v>0</v>
      </c>
    </row>
    <row r="11" spans="1:22" x14ac:dyDescent="0.3">
      <c r="C11" s="191"/>
      <c r="I11" s="207" t="s">
        <v>236</v>
      </c>
      <c r="J11" s="193"/>
      <c r="K11" s="570">
        <f>+J17</f>
        <v>0</v>
      </c>
      <c r="L11" s="571"/>
      <c r="M11" s="208">
        <f>+IFERROR(K11/K10,0)</f>
        <v>0</v>
      </c>
      <c r="N11" s="193"/>
      <c r="O11" s="205" t="s">
        <v>237</v>
      </c>
      <c r="P11" s="193"/>
      <c r="Q11" s="570">
        <f>+K10-Q10</f>
        <v>0</v>
      </c>
      <c r="R11" s="571"/>
      <c r="S11" s="206"/>
    </row>
    <row r="12" spans="1:22" ht="21.6" thickBot="1" x14ac:dyDescent="0.45">
      <c r="C12" s="191"/>
      <c r="D12" s="192"/>
      <c r="I12" s="207"/>
      <c r="J12" s="193"/>
      <c r="K12" s="232"/>
      <c r="L12" s="233"/>
      <c r="M12" s="206"/>
      <c r="N12" s="193"/>
      <c r="O12" s="209"/>
      <c r="P12" s="193"/>
      <c r="Q12" s="210"/>
      <c r="R12" s="211"/>
      <c r="S12" s="206"/>
    </row>
    <row r="13" spans="1:22" ht="15.6" thickTop="1" thickBot="1" x14ac:dyDescent="0.35">
      <c r="B13" s="269" t="s">
        <v>212</v>
      </c>
      <c r="C13" s="191"/>
      <c r="I13" s="212" t="s">
        <v>238</v>
      </c>
      <c r="J13" s="213"/>
      <c r="K13" s="234">
        <f>+IF(K10-K11&lt;0,0,K10-K11)</f>
        <v>0</v>
      </c>
      <c r="L13" s="235"/>
      <c r="M13" s="214"/>
      <c r="O13" s="212" t="s">
        <v>239</v>
      </c>
      <c r="P13" s="213"/>
      <c r="Q13" s="215">
        <f>+Q11+Q12+Q10</f>
        <v>0</v>
      </c>
      <c r="R13" s="216"/>
      <c r="S13" s="214"/>
    </row>
    <row r="14" spans="1:22" ht="21" x14ac:dyDescent="0.4">
      <c r="C14" s="191"/>
      <c r="D14" s="192"/>
      <c r="E14" s="193"/>
      <c r="O14" t="s">
        <v>240</v>
      </c>
    </row>
    <row r="15" spans="1:22" x14ac:dyDescent="0.3">
      <c r="C15" s="191"/>
      <c r="E15" s="193"/>
    </row>
    <row r="16" spans="1:22" ht="18" x14ac:dyDescent="0.3">
      <c r="B16" s="248"/>
      <c r="C16" s="217"/>
      <c r="D16" s="218"/>
      <c r="E16" s="218"/>
      <c r="F16" s="218"/>
      <c r="G16" s="218"/>
      <c r="H16" s="218"/>
      <c r="I16" s="561" t="s">
        <v>62</v>
      </c>
      <c r="J16" s="562"/>
      <c r="K16" s="562"/>
      <c r="L16" s="562"/>
      <c r="M16" s="471" t="s">
        <v>252</v>
      </c>
      <c r="N16" s="563"/>
      <c r="O16" s="572"/>
    </row>
    <row r="17" spans="2:15" ht="18" x14ac:dyDescent="0.3">
      <c r="B17" s="250"/>
      <c r="C17" s="217"/>
      <c r="D17" s="218"/>
      <c r="E17" s="218"/>
      <c r="F17" s="218"/>
      <c r="G17" s="218"/>
      <c r="H17" s="218"/>
      <c r="I17" s="238">
        <f>SUBTOTAL(9,I20:I146)</f>
        <v>0</v>
      </c>
      <c r="J17" s="239">
        <f>SUBTOTAL(9,J20:J146)</f>
        <v>0</v>
      </c>
      <c r="K17" s="219">
        <f>+IFERROR(J17/I17,0)</f>
        <v>0</v>
      </c>
      <c r="L17" s="220">
        <f>+I17-J17</f>
        <v>0</v>
      </c>
      <c r="M17" s="565"/>
      <c r="N17" s="566"/>
      <c r="O17" s="573"/>
    </row>
    <row r="18" spans="2:15" ht="18" x14ac:dyDescent="0.3">
      <c r="B18" s="250"/>
      <c r="C18" s="217"/>
      <c r="D18" s="218"/>
      <c r="E18" s="218"/>
      <c r="F18" s="218"/>
      <c r="G18" s="218"/>
      <c r="H18" s="218"/>
      <c r="I18" s="568" t="s">
        <v>242</v>
      </c>
      <c r="J18" s="568"/>
      <c r="K18" s="568"/>
      <c r="L18" s="569"/>
      <c r="M18" s="243">
        <f>+SUBTOTAL(9,M20:M146)</f>
        <v>0</v>
      </c>
      <c r="N18" s="243">
        <f t="shared" ref="N18:O18" si="0">+SUBTOTAL(9,N20:N146)</f>
        <v>0</v>
      </c>
      <c r="O18" s="243">
        <f t="shared" si="0"/>
        <v>0</v>
      </c>
    </row>
    <row r="19" spans="2:15" ht="41.4" x14ac:dyDescent="0.3">
      <c r="B19" s="251" t="s">
        <v>214</v>
      </c>
      <c r="C19" s="183" t="s">
        <v>215</v>
      </c>
      <c r="D19" s="184" t="s">
        <v>216</v>
      </c>
      <c r="E19" s="185" t="s">
        <v>217</v>
      </c>
      <c r="F19" s="184" t="s">
        <v>218</v>
      </c>
      <c r="G19" s="185" t="s">
        <v>219</v>
      </c>
      <c r="H19" s="184" t="s">
        <v>220</v>
      </c>
      <c r="I19" s="221" t="s">
        <v>243</v>
      </c>
      <c r="J19" s="222" t="s">
        <v>244</v>
      </c>
      <c r="K19" s="222" t="s">
        <v>245</v>
      </c>
      <c r="L19" s="223" t="s">
        <v>246</v>
      </c>
      <c r="M19" s="224" t="s">
        <v>248</v>
      </c>
      <c r="N19" s="224" t="s">
        <v>249</v>
      </c>
      <c r="O19" s="224" t="s">
        <v>250</v>
      </c>
    </row>
    <row r="20" spans="2:15" ht="92.4" x14ac:dyDescent="0.3">
      <c r="B20" s="409">
        <f>+'4. Choix des F.A'!F19</f>
        <v>0</v>
      </c>
      <c r="C20" s="225">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1.1.A'!$P$51</f>
        <v>0</v>
      </c>
      <c r="J20" s="227">
        <f>+'FA 1.1.A'!$S$51</f>
        <v>0</v>
      </c>
      <c r="K20" s="228">
        <f t="shared" ref="K20:K69" si="1">+IFERROR(J20/I20,0)</f>
        <v>0</v>
      </c>
      <c r="L20" s="229">
        <f t="shared" ref="L20:L69" si="2">I20-J20</f>
        <v>0</v>
      </c>
      <c r="M20" s="231">
        <f>+'FA 1.1.A'!$X$51</f>
        <v>0</v>
      </c>
      <c r="N20" s="231">
        <f>+'FA 1.1.A'!$AF$51</f>
        <v>0</v>
      </c>
      <c r="O20" s="231">
        <f>+'FA 1.1.A'!$AN$51</f>
        <v>0</v>
      </c>
    </row>
    <row r="21" spans="2:15" ht="92.4" x14ac:dyDescent="0.3">
      <c r="B21" s="409">
        <f>+'4. Choix des F.A'!F20</f>
        <v>0</v>
      </c>
      <c r="C21" s="225">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1.1.B'!$P$51</f>
        <v>0</v>
      </c>
      <c r="J21" s="227">
        <f>+'FA 1.1.B'!$S$51</f>
        <v>0</v>
      </c>
      <c r="K21" s="228">
        <f t="shared" si="1"/>
        <v>0</v>
      </c>
      <c r="L21" s="229">
        <f t="shared" si="2"/>
        <v>0</v>
      </c>
      <c r="M21" s="231">
        <f>+'FA 1.1.B'!$X$51</f>
        <v>0</v>
      </c>
      <c r="N21" s="231">
        <f>+'FA 1.1.B'!$AF$51</f>
        <v>0</v>
      </c>
      <c r="O21" s="231">
        <f>+'FA 1.1.B'!$AN$51</f>
        <v>0</v>
      </c>
    </row>
    <row r="22" spans="2:15" ht="92.4" x14ac:dyDescent="0.3">
      <c r="B22" s="409">
        <f>+'4. Choix des F.A'!F21</f>
        <v>0</v>
      </c>
      <c r="C22" s="225">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1.1.C'!$P$51</f>
        <v>0</v>
      </c>
      <c r="J22" s="227">
        <f>+'FA 1.1.C'!$S$51</f>
        <v>0</v>
      </c>
      <c r="K22" s="228">
        <f t="shared" si="1"/>
        <v>0</v>
      </c>
      <c r="L22" s="229">
        <f t="shared" si="2"/>
        <v>0</v>
      </c>
      <c r="M22" s="231">
        <f>+'FA 1.1.C'!$X$51</f>
        <v>0</v>
      </c>
      <c r="N22" s="231">
        <f>+'FA 1.1.C'!$AF$51</f>
        <v>0</v>
      </c>
      <c r="O22" s="231">
        <f>+'FA 1.1.C'!$AN$51</f>
        <v>0</v>
      </c>
    </row>
    <row r="23" spans="2:15" ht="52.8" x14ac:dyDescent="0.3">
      <c r="B23" s="409">
        <f>+'4. Choix des F.A'!F22</f>
        <v>0</v>
      </c>
      <c r="C23" s="225">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1.2.A'!$P$51</f>
        <v>0</v>
      </c>
      <c r="J23" s="227">
        <f>+'FA 1.2.A'!$S$51</f>
        <v>0</v>
      </c>
      <c r="K23" s="228">
        <f t="shared" si="1"/>
        <v>0</v>
      </c>
      <c r="L23" s="229">
        <f t="shared" si="2"/>
        <v>0</v>
      </c>
      <c r="M23" s="231">
        <f>+'FA 1.2.A'!$X$51</f>
        <v>0</v>
      </c>
      <c r="N23" s="231">
        <f>+'FA 1.2.A'!$AF$51</f>
        <v>0</v>
      </c>
      <c r="O23" s="231">
        <f>+'FA 1.2.A'!$AN$51</f>
        <v>0</v>
      </c>
    </row>
    <row r="24" spans="2:15" ht="57.6" x14ac:dyDescent="0.3">
      <c r="B24" s="409">
        <f>+'4. Choix des F.A'!F23</f>
        <v>0</v>
      </c>
      <c r="C24" s="225">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1.2.B'!$P$51</f>
        <v>0</v>
      </c>
      <c r="J24" s="227">
        <f>+'FA 1.2.B'!$S$51</f>
        <v>0</v>
      </c>
      <c r="K24" s="228">
        <f t="shared" si="1"/>
        <v>0</v>
      </c>
      <c r="L24" s="229">
        <f t="shared" si="2"/>
        <v>0</v>
      </c>
      <c r="M24" s="231">
        <f>+'FA 1.2.B'!$X$51</f>
        <v>0</v>
      </c>
      <c r="N24" s="231">
        <f>+'FA 1.2.B'!$AF$51</f>
        <v>0</v>
      </c>
      <c r="O24" s="231">
        <f>+'FA 1.2.B'!$AN$51</f>
        <v>0</v>
      </c>
    </row>
    <row r="25" spans="2:15" ht="57.6" x14ac:dyDescent="0.3">
      <c r="B25" s="409">
        <f>+'4. Choix des F.A'!F24</f>
        <v>0</v>
      </c>
      <c r="C25" s="225">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1.2.C'!$P$51</f>
        <v>0</v>
      </c>
      <c r="J25" s="227">
        <f>+'FA 1.2.C'!$S$51</f>
        <v>0</v>
      </c>
      <c r="K25" s="228">
        <f t="shared" si="1"/>
        <v>0</v>
      </c>
      <c r="L25" s="229">
        <f t="shared" si="2"/>
        <v>0</v>
      </c>
      <c r="M25" s="231">
        <f>+'FA 1.2.C'!$X$51</f>
        <v>0</v>
      </c>
      <c r="N25" s="231">
        <f>+'FA 1.2.C'!$AF$51</f>
        <v>0</v>
      </c>
      <c r="O25" s="231">
        <f>+'FA 1.2.C'!$AN$51</f>
        <v>0</v>
      </c>
    </row>
    <row r="26" spans="2:15" ht="52.8" x14ac:dyDescent="0.3">
      <c r="B26" s="409">
        <f>+'4. Choix des F.A'!F25</f>
        <v>0</v>
      </c>
      <c r="C26" s="225">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1.2.D'!$P$51</f>
        <v>0</v>
      </c>
      <c r="J26" s="227">
        <f>+'FA 1.2.D'!$S$51</f>
        <v>0</v>
      </c>
      <c r="K26" s="228">
        <f t="shared" si="1"/>
        <v>0</v>
      </c>
      <c r="L26" s="229">
        <f t="shared" si="2"/>
        <v>0</v>
      </c>
      <c r="M26" s="231">
        <f>+'FA 1.2.D'!$X$51</f>
        <v>0</v>
      </c>
      <c r="N26" s="231">
        <f>+'FA 1.2.D'!$AF$51</f>
        <v>0</v>
      </c>
      <c r="O26" s="231">
        <f>+'FA 1.2.D'!$AN$51</f>
        <v>0</v>
      </c>
    </row>
    <row r="27" spans="2:15" ht="52.8" x14ac:dyDescent="0.3">
      <c r="B27" s="409">
        <f>+'4. Choix des F.A'!F26</f>
        <v>0</v>
      </c>
      <c r="C27" s="225">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1.2.E'!$P$51</f>
        <v>0</v>
      </c>
      <c r="J27" s="227">
        <f>+'FA 1.2.E'!$S$51</f>
        <v>0</v>
      </c>
      <c r="K27" s="228">
        <f t="shared" si="1"/>
        <v>0</v>
      </c>
      <c r="L27" s="229">
        <f t="shared" si="2"/>
        <v>0</v>
      </c>
      <c r="M27" s="231">
        <f>+'FA 1.2.E'!$X$51</f>
        <v>0</v>
      </c>
      <c r="N27" s="231">
        <f>+'FA 1.2.E'!$AF$51</f>
        <v>0</v>
      </c>
      <c r="O27" s="231">
        <f>+'FA 1.2.E'!$AN$51</f>
        <v>0</v>
      </c>
    </row>
    <row r="28" spans="2:15" ht="90" customHeight="1" x14ac:dyDescent="0.3">
      <c r="B28" s="409">
        <f>+'4. Choix des F.A'!F27</f>
        <v>0</v>
      </c>
      <c r="C28" s="225">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1.3.A'!$P$51</f>
        <v>0</v>
      </c>
      <c r="J28" s="227">
        <f>+'FA 1.3.A'!$S$51</f>
        <v>0</v>
      </c>
      <c r="K28" s="228">
        <f t="shared" si="1"/>
        <v>0</v>
      </c>
      <c r="L28" s="229">
        <f t="shared" si="2"/>
        <v>0</v>
      </c>
      <c r="M28" s="231">
        <f>+'FA 1.3.A'!$X$51</f>
        <v>0</v>
      </c>
      <c r="N28" s="231">
        <f>+'FA 1.3.A'!$AF$51</f>
        <v>0</v>
      </c>
      <c r="O28" s="231">
        <f>+'FA 1.3.A'!$AN$51</f>
        <v>0</v>
      </c>
    </row>
    <row r="29" spans="2:15" ht="66" x14ac:dyDescent="0.3">
      <c r="B29" s="409">
        <f>+'4. Choix des F.A'!F28</f>
        <v>0</v>
      </c>
      <c r="C29" s="225">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1.3.B'!$P$51</f>
        <v>0</v>
      </c>
      <c r="J29" s="227">
        <f>+'FA 1.3.B'!$S$51</f>
        <v>0</v>
      </c>
      <c r="K29" s="228">
        <f t="shared" si="1"/>
        <v>0</v>
      </c>
      <c r="L29" s="229">
        <f t="shared" si="2"/>
        <v>0</v>
      </c>
      <c r="M29" s="231">
        <f>+'FA 1.3.B'!$X$51</f>
        <v>0</v>
      </c>
      <c r="N29" s="231">
        <f>+'FA 1.3.B'!$AF$51</f>
        <v>0</v>
      </c>
      <c r="O29" s="231">
        <f>+'FA 1.3.B'!$AN$51</f>
        <v>0</v>
      </c>
    </row>
    <row r="30" spans="2:15" ht="66" x14ac:dyDescent="0.3">
      <c r="B30" s="409">
        <f>+'4. Choix des F.A'!F29</f>
        <v>0</v>
      </c>
      <c r="C30" s="225">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1.3.C'!$P$51</f>
        <v>0</v>
      </c>
      <c r="J30" s="227">
        <f>+'FA 1.3.C'!$S$51</f>
        <v>0</v>
      </c>
      <c r="K30" s="228">
        <f t="shared" si="1"/>
        <v>0</v>
      </c>
      <c r="L30" s="229">
        <f t="shared" si="2"/>
        <v>0</v>
      </c>
      <c r="M30" s="231">
        <f>+'FA 1.3.C'!$X$51</f>
        <v>0</v>
      </c>
      <c r="N30" s="231">
        <f>+'FA 1.3.C'!$AF$51</f>
        <v>0</v>
      </c>
      <c r="O30" s="231">
        <f>+'FA 1.3.C'!$AN$51</f>
        <v>0</v>
      </c>
    </row>
    <row r="31" spans="2:15" ht="66" x14ac:dyDescent="0.3">
      <c r="B31" s="409">
        <f>+'4. Choix des F.A'!F30</f>
        <v>0</v>
      </c>
      <c r="C31" s="225">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1.3.D'!$P$51</f>
        <v>0</v>
      </c>
      <c r="J31" s="227">
        <f>+'FA 1.3.D'!$S$51</f>
        <v>0</v>
      </c>
      <c r="K31" s="228">
        <f t="shared" si="1"/>
        <v>0</v>
      </c>
      <c r="L31" s="229">
        <f t="shared" si="2"/>
        <v>0</v>
      </c>
      <c r="M31" s="231">
        <f>+'FA 1.3.D'!$X$51</f>
        <v>0</v>
      </c>
      <c r="N31" s="231">
        <f>+'FA 1.3.D'!$AF$51</f>
        <v>0</v>
      </c>
      <c r="O31" s="231">
        <f>+'FA 1.3.D'!$AN$51</f>
        <v>0</v>
      </c>
    </row>
    <row r="32" spans="2:15" ht="66" x14ac:dyDescent="0.3">
      <c r="B32" s="409">
        <f>+'4. Choix des F.A'!F31</f>
        <v>0</v>
      </c>
      <c r="C32" s="225">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2.1.A'!$P$51</f>
        <v>0</v>
      </c>
      <c r="J32" s="227">
        <f>+'FA 2.1.A'!$S$51</f>
        <v>0</v>
      </c>
      <c r="K32" s="228">
        <f t="shared" si="1"/>
        <v>0</v>
      </c>
      <c r="L32" s="229">
        <f t="shared" si="2"/>
        <v>0</v>
      </c>
      <c r="M32" s="231">
        <f>+'FA 2.1.A'!$X$51</f>
        <v>0</v>
      </c>
      <c r="N32" s="231">
        <f>+'FA 2.1.A'!$AF$51</f>
        <v>0</v>
      </c>
      <c r="O32" s="231">
        <f>+'FA 2.1.A'!$AN$51</f>
        <v>0</v>
      </c>
    </row>
    <row r="33" spans="2:15" ht="66" x14ac:dyDescent="0.3">
      <c r="B33" s="409">
        <f>+'4. Choix des F.A'!F32</f>
        <v>0</v>
      </c>
      <c r="C33" s="225">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2.1.B'!$P$51</f>
        <v>0</v>
      </c>
      <c r="J33" s="227">
        <f>+'FA 2.1.B'!$S$51</f>
        <v>0</v>
      </c>
      <c r="K33" s="228">
        <f t="shared" si="1"/>
        <v>0</v>
      </c>
      <c r="L33" s="229">
        <f t="shared" si="2"/>
        <v>0</v>
      </c>
      <c r="M33" s="231">
        <f>+'FA 2.1.B'!$X$51</f>
        <v>0</v>
      </c>
      <c r="N33" s="231">
        <f>+'FA 2.1.B'!$AF$51</f>
        <v>0</v>
      </c>
      <c r="O33" s="231">
        <f>+'FA 2.1.B'!$AN$51</f>
        <v>0</v>
      </c>
    </row>
    <row r="34" spans="2:15" ht="97.95" customHeight="1" x14ac:dyDescent="0.3">
      <c r="B34" s="409">
        <f>+'4. Choix des F.A'!F33</f>
        <v>0</v>
      </c>
      <c r="C34" s="225">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2.1.C'!$P$51</f>
        <v>0</v>
      </c>
      <c r="J34" s="227">
        <f>+'FA 2.1.C'!$S$51</f>
        <v>0</v>
      </c>
      <c r="K34" s="228">
        <f t="shared" si="1"/>
        <v>0</v>
      </c>
      <c r="L34" s="229">
        <f t="shared" si="2"/>
        <v>0</v>
      </c>
      <c r="M34" s="231">
        <f>+'FA 2.1.C'!$X$51</f>
        <v>0</v>
      </c>
      <c r="N34" s="231">
        <f>+'FA 2.1.C'!$AF$51</f>
        <v>0</v>
      </c>
      <c r="O34" s="231">
        <f>+'FA 2.1.C'!$AN$51</f>
        <v>0</v>
      </c>
    </row>
    <row r="35" spans="2:15" ht="72" x14ac:dyDescent="0.3">
      <c r="B35" s="409">
        <f>+'4. Choix des F.A'!F34</f>
        <v>0</v>
      </c>
      <c r="C35" s="225">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2.2.A'!$P$51</f>
        <v>0</v>
      </c>
      <c r="J35" s="227">
        <f>+'FA 2.2.A'!$S$51</f>
        <v>0</v>
      </c>
      <c r="K35" s="228">
        <f t="shared" si="1"/>
        <v>0</v>
      </c>
      <c r="L35" s="229">
        <f t="shared" si="2"/>
        <v>0</v>
      </c>
      <c r="M35" s="231">
        <f>+'FA 2.2.A'!$X$51</f>
        <v>0</v>
      </c>
      <c r="N35" s="231">
        <f>+'FA 2.2.A'!$AF$51</f>
        <v>0</v>
      </c>
      <c r="O35" s="231">
        <f>+'FA 2.2.A'!$AN$51</f>
        <v>0</v>
      </c>
    </row>
    <row r="36" spans="2:15" ht="52.8" x14ac:dyDescent="0.3">
      <c r="B36" s="409">
        <f>+'4. Choix des F.A'!F35</f>
        <v>0</v>
      </c>
      <c r="C36" s="225">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2.2.B'!$P$51</f>
        <v>0</v>
      </c>
      <c r="J36" s="227">
        <f>+'FA 2.2.B'!$S$51</f>
        <v>0</v>
      </c>
      <c r="K36" s="228">
        <f t="shared" si="1"/>
        <v>0</v>
      </c>
      <c r="L36" s="229">
        <f t="shared" si="2"/>
        <v>0</v>
      </c>
      <c r="M36" s="231">
        <f>+'FA 2.2.B'!$X$51</f>
        <v>0</v>
      </c>
      <c r="N36" s="231">
        <f>+'FA 2.2.B'!$AF$51</f>
        <v>0</v>
      </c>
      <c r="O36" s="231">
        <f>+'FA 2.2.B'!$AN$51</f>
        <v>0</v>
      </c>
    </row>
    <row r="37" spans="2:15" ht="52.8" x14ac:dyDescent="0.3">
      <c r="B37" s="409">
        <f>+'4. Choix des F.A'!F36</f>
        <v>0</v>
      </c>
      <c r="C37" s="225">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2.2.C'!$P$51</f>
        <v>0</v>
      </c>
      <c r="J37" s="227">
        <f>+'FA 2.2.C'!$S$51</f>
        <v>0</v>
      </c>
      <c r="K37" s="228">
        <f t="shared" si="1"/>
        <v>0</v>
      </c>
      <c r="L37" s="229">
        <f t="shared" si="2"/>
        <v>0</v>
      </c>
      <c r="M37" s="231">
        <f>+'FA 2.2.C'!$X$51</f>
        <v>0</v>
      </c>
      <c r="N37" s="231">
        <f>+'FA 2.2.C'!$AF$51</f>
        <v>0</v>
      </c>
      <c r="O37" s="231">
        <f>+'FA 2.2.C'!$AN$51</f>
        <v>0</v>
      </c>
    </row>
    <row r="38" spans="2:15" ht="52.8" x14ac:dyDescent="0.3">
      <c r="B38" s="409">
        <f>+'4. Choix des F.A'!F37</f>
        <v>0</v>
      </c>
      <c r="C38" s="225">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2.2.D'!$P$51</f>
        <v>0</v>
      </c>
      <c r="J38" s="227">
        <f>+'FA 2.2.D'!$S$51</f>
        <v>0</v>
      </c>
      <c r="K38" s="228">
        <f t="shared" si="1"/>
        <v>0</v>
      </c>
      <c r="L38" s="229">
        <f t="shared" si="2"/>
        <v>0</v>
      </c>
      <c r="M38" s="231">
        <f>+'FA 2.2.D'!$X$51</f>
        <v>0</v>
      </c>
      <c r="N38" s="231">
        <f>+'FA 2.2.D'!$AF$51</f>
        <v>0</v>
      </c>
      <c r="O38" s="231">
        <f>+'FA 2.2.D'!$AN$51</f>
        <v>0</v>
      </c>
    </row>
    <row r="39" spans="2:15" ht="66" x14ac:dyDescent="0.3">
      <c r="B39" s="409">
        <f>+'4. Choix des F.A'!F38</f>
        <v>0</v>
      </c>
      <c r="C39" s="225">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3.1.A'!$P$51</f>
        <v>0</v>
      </c>
      <c r="J39" s="227">
        <f>+'FA 3.1.A'!$S$51</f>
        <v>0</v>
      </c>
      <c r="K39" s="228">
        <f t="shared" si="1"/>
        <v>0</v>
      </c>
      <c r="L39" s="229">
        <f t="shared" si="2"/>
        <v>0</v>
      </c>
      <c r="M39" s="231">
        <f>+'FA 3.1.A'!$X$51</f>
        <v>0</v>
      </c>
      <c r="N39" s="231">
        <f>+'FA 3.1.A'!$AF$51</f>
        <v>0</v>
      </c>
      <c r="O39" s="231">
        <f>+'FA 3.1.A'!$AN$51</f>
        <v>0</v>
      </c>
    </row>
    <row r="40" spans="2:15" ht="72" x14ac:dyDescent="0.3">
      <c r="B40" s="409">
        <f>+'4. Choix des F.A'!F39</f>
        <v>0</v>
      </c>
      <c r="C40" s="225">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3.1.B'!$P$51</f>
        <v>0</v>
      </c>
      <c r="J40" s="227">
        <f>+'FA 3.1.B'!$S$51</f>
        <v>0</v>
      </c>
      <c r="K40" s="228">
        <f t="shared" si="1"/>
        <v>0</v>
      </c>
      <c r="L40" s="229">
        <f t="shared" si="2"/>
        <v>0</v>
      </c>
      <c r="M40" s="231">
        <f>+'FA 3.1.B'!$X$51</f>
        <v>0</v>
      </c>
      <c r="N40" s="231">
        <f>+'FA 3.1.B'!$AF$51</f>
        <v>0</v>
      </c>
      <c r="O40" s="231">
        <f>+'FA 3.1.B'!$AN$51</f>
        <v>0</v>
      </c>
    </row>
    <row r="41" spans="2:15" ht="66" x14ac:dyDescent="0.3">
      <c r="B41" s="409">
        <f>+'4. Choix des F.A'!F40</f>
        <v>0</v>
      </c>
      <c r="C41" s="225">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3.1.C'!$P$51</f>
        <v>0</v>
      </c>
      <c r="J41" s="227">
        <f>+'FA 3.1.C'!$S$51</f>
        <v>0</v>
      </c>
      <c r="K41" s="228">
        <f t="shared" si="1"/>
        <v>0</v>
      </c>
      <c r="L41" s="229">
        <f t="shared" si="2"/>
        <v>0</v>
      </c>
      <c r="M41" s="231">
        <f>+'FA 3.1.C'!$X$51</f>
        <v>0</v>
      </c>
      <c r="N41" s="231">
        <f>+'FA 3.1.C'!$AF$51</f>
        <v>0</v>
      </c>
      <c r="O41" s="231">
        <f>+'FA 3.1.C'!$AN$51</f>
        <v>0</v>
      </c>
    </row>
    <row r="42" spans="2:15" ht="66" x14ac:dyDescent="0.3">
      <c r="B42" s="409">
        <f>+'4. Choix des F.A'!F41</f>
        <v>0</v>
      </c>
      <c r="C42" s="225">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3.1.D'!$P$51</f>
        <v>0</v>
      </c>
      <c r="J42" s="227">
        <f>+'FA 3.1.D'!$S$51</f>
        <v>0</v>
      </c>
      <c r="K42" s="228">
        <f t="shared" si="1"/>
        <v>0</v>
      </c>
      <c r="L42" s="229">
        <f t="shared" si="2"/>
        <v>0</v>
      </c>
      <c r="M42" s="231">
        <f>+'FA 3.1.D'!$X$51</f>
        <v>0</v>
      </c>
      <c r="N42" s="231">
        <f>+'FA 3.1.D'!$AF$51</f>
        <v>0</v>
      </c>
      <c r="O42" s="231">
        <f>+'FA 3.1.D'!$AN$51</f>
        <v>0</v>
      </c>
    </row>
    <row r="43" spans="2:15" ht="66" x14ac:dyDescent="0.3">
      <c r="B43" s="409">
        <f>+'4. Choix des F.A'!F42</f>
        <v>0</v>
      </c>
      <c r="C43" s="225">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3.2.A'!$P$51</f>
        <v>0</v>
      </c>
      <c r="J43" s="227">
        <f>+'FA 3.2.A'!$S$51</f>
        <v>0</v>
      </c>
      <c r="K43" s="228">
        <f t="shared" si="1"/>
        <v>0</v>
      </c>
      <c r="L43" s="229">
        <f t="shared" si="2"/>
        <v>0</v>
      </c>
      <c r="M43" s="231">
        <f>+'FA 3.2.A'!$X$51</f>
        <v>0</v>
      </c>
      <c r="N43" s="231">
        <f>+'FA 3.2.A'!$AF$51</f>
        <v>0</v>
      </c>
      <c r="O43" s="231">
        <f>+'FA 3.2.A'!$AN$51</f>
        <v>0</v>
      </c>
    </row>
    <row r="44" spans="2:15" ht="79.2" x14ac:dyDescent="0.3">
      <c r="B44" s="409">
        <f>+'4. Choix des F.A'!F43</f>
        <v>0</v>
      </c>
      <c r="C44" s="225">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4.1.A'!$P$51</f>
        <v>0</v>
      </c>
      <c r="J44" s="227">
        <f>+'FA 4.1.A'!$S$51</f>
        <v>0</v>
      </c>
      <c r="K44" s="228">
        <f t="shared" si="1"/>
        <v>0</v>
      </c>
      <c r="L44" s="229">
        <f t="shared" si="2"/>
        <v>0</v>
      </c>
      <c r="M44" s="231">
        <f>+'FA 4.1.A'!$X$51</f>
        <v>0</v>
      </c>
      <c r="N44" s="231">
        <f>+'FA 4.1.A'!$AF$51</f>
        <v>0</v>
      </c>
      <c r="O44" s="231">
        <f>+'FA 4.1.A'!$AN$51</f>
        <v>0</v>
      </c>
    </row>
    <row r="45" spans="2:15" ht="79.2" x14ac:dyDescent="0.3">
      <c r="B45" s="409">
        <f>+'4. Choix des F.A'!F44</f>
        <v>0</v>
      </c>
      <c r="C45" s="225">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4.1.B'!$P$51</f>
        <v>0</v>
      </c>
      <c r="J45" s="227">
        <f>+'FA 4.1.B'!$S$51</f>
        <v>0</v>
      </c>
      <c r="K45" s="228">
        <f t="shared" si="1"/>
        <v>0</v>
      </c>
      <c r="L45" s="229">
        <f t="shared" si="2"/>
        <v>0</v>
      </c>
      <c r="M45" s="231">
        <f>+'FA 4.1.B'!$X$51</f>
        <v>0</v>
      </c>
      <c r="N45" s="231">
        <f>+'FA 4.1.B'!$AF$51</f>
        <v>0</v>
      </c>
      <c r="O45" s="231">
        <f>+'FA 4.1.B'!$AN$51</f>
        <v>0</v>
      </c>
    </row>
    <row r="46" spans="2:15" ht="79.2" x14ac:dyDescent="0.3">
      <c r="B46" s="409">
        <f>+'4. Choix des F.A'!F45</f>
        <v>0</v>
      </c>
      <c r="C46" s="225">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4.1.C'!$P$51</f>
        <v>0</v>
      </c>
      <c r="J46" s="227">
        <f>+'FA 4.1.C'!$S$51</f>
        <v>0</v>
      </c>
      <c r="K46" s="228">
        <f t="shared" si="1"/>
        <v>0</v>
      </c>
      <c r="L46" s="229">
        <f t="shared" si="2"/>
        <v>0</v>
      </c>
      <c r="M46" s="231">
        <f>+'FA 4.1.C'!$X$51</f>
        <v>0</v>
      </c>
      <c r="N46" s="231">
        <f>+'FA 4.1.C'!$AF$51</f>
        <v>0</v>
      </c>
      <c r="O46" s="231">
        <f>+'FA 4.1.C'!$AN$51</f>
        <v>0</v>
      </c>
    </row>
    <row r="47" spans="2:15" ht="79.2" x14ac:dyDescent="0.3">
      <c r="B47" s="409">
        <f>+'4. Choix des F.A'!F46</f>
        <v>0</v>
      </c>
      <c r="C47" s="225">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4.1.D'!$P$51</f>
        <v>0</v>
      </c>
      <c r="J47" s="227">
        <f>+'FA 4.1.D'!$S$51</f>
        <v>0</v>
      </c>
      <c r="K47" s="228">
        <f t="shared" si="1"/>
        <v>0</v>
      </c>
      <c r="L47" s="229">
        <f t="shared" si="2"/>
        <v>0</v>
      </c>
      <c r="M47" s="231">
        <f>+'FA 4.1.D'!$X$51</f>
        <v>0</v>
      </c>
      <c r="N47" s="231">
        <f>+'FA 4.1.D'!$AF$51</f>
        <v>0</v>
      </c>
      <c r="O47" s="231">
        <f>+'FA 4.1.D'!$AN$51</f>
        <v>0</v>
      </c>
    </row>
    <row r="48" spans="2:15" ht="72" x14ac:dyDescent="0.3">
      <c r="B48" s="409">
        <f>+'4. Choix des F.A'!F47</f>
        <v>0</v>
      </c>
      <c r="C48" s="225">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4.2.A'!$P$51</f>
        <v>0</v>
      </c>
      <c r="J48" s="227">
        <f>+'FA 4.2.A'!$S$51</f>
        <v>0</v>
      </c>
      <c r="K48" s="228">
        <f t="shared" si="1"/>
        <v>0</v>
      </c>
      <c r="L48" s="229">
        <f t="shared" si="2"/>
        <v>0</v>
      </c>
      <c r="M48" s="231">
        <f>+'FA 4.2.A'!$X$51</f>
        <v>0</v>
      </c>
      <c r="N48" s="231">
        <f>+'FA 4.2.A'!$AF$51</f>
        <v>0</v>
      </c>
      <c r="O48" s="231">
        <f>+'FA 4.2.A'!$AN$51</f>
        <v>0</v>
      </c>
    </row>
    <row r="49" spans="2:15" ht="43.2" x14ac:dyDescent="0.3">
      <c r="B49" s="409">
        <f>+'4. Choix des F.A'!F48</f>
        <v>0</v>
      </c>
      <c r="C49" s="225">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4.3.A'!$P$51</f>
        <v>0</v>
      </c>
      <c r="J49" s="227">
        <f>+'FA 4.3.A'!$S$51</f>
        <v>0</v>
      </c>
      <c r="K49" s="228">
        <f t="shared" si="1"/>
        <v>0</v>
      </c>
      <c r="L49" s="229">
        <f t="shared" si="2"/>
        <v>0</v>
      </c>
      <c r="M49" s="231">
        <f>+'FA 4.3.A'!$X$51</f>
        <v>0</v>
      </c>
      <c r="N49" s="231">
        <f>+'FA 4.3.A'!$AF$51</f>
        <v>0</v>
      </c>
      <c r="O49" s="231">
        <f>+'FA 4.3.A'!$AN$51</f>
        <v>0</v>
      </c>
    </row>
    <row r="50" spans="2:15" ht="43.2" x14ac:dyDescent="0.3">
      <c r="B50" s="409">
        <f>+'4. Choix des F.A'!F49</f>
        <v>0</v>
      </c>
      <c r="C50" s="225">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4.3.B'!$P$51</f>
        <v>0</v>
      </c>
      <c r="J50" s="227">
        <f>+'FA 4.3.B'!$S$51</f>
        <v>0</v>
      </c>
      <c r="K50" s="228">
        <f t="shared" si="1"/>
        <v>0</v>
      </c>
      <c r="L50" s="229">
        <f t="shared" si="2"/>
        <v>0</v>
      </c>
      <c r="M50" s="231">
        <f>+'FA 4.3.B'!$X$51</f>
        <v>0</v>
      </c>
      <c r="N50" s="231">
        <f>+'FA 4.3.B'!$AF$51</f>
        <v>0</v>
      </c>
      <c r="O50" s="231">
        <f>+'FA 4.3.B'!$AN$51</f>
        <v>0</v>
      </c>
    </row>
    <row r="51" spans="2:15" ht="57.6" x14ac:dyDescent="0.3">
      <c r="B51" s="409">
        <f>+'4. Choix des F.A'!F50</f>
        <v>0</v>
      </c>
      <c r="C51" s="225">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5.1.A'!$P$51</f>
        <v>0</v>
      </c>
      <c r="J51" s="227">
        <f>+'FA 5.1.A'!$S$51</f>
        <v>0</v>
      </c>
      <c r="K51" s="228">
        <f t="shared" si="1"/>
        <v>0</v>
      </c>
      <c r="L51" s="229">
        <f t="shared" si="2"/>
        <v>0</v>
      </c>
      <c r="M51" s="231">
        <f>+'FA 5.1.A'!$X$51</f>
        <v>0</v>
      </c>
      <c r="N51" s="231">
        <f>+'FA 5.1.A'!$AF$51</f>
        <v>0</v>
      </c>
      <c r="O51" s="231">
        <f>+'FA 5.1.A'!$AN$51</f>
        <v>0</v>
      </c>
    </row>
    <row r="52" spans="2:15" ht="115.2" x14ac:dyDescent="0.3">
      <c r="B52" s="409">
        <f>+'4. Choix des F.A'!F51</f>
        <v>0</v>
      </c>
      <c r="C52" s="225">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5.1.B'!$P$51</f>
        <v>0</v>
      </c>
      <c r="J52" s="227">
        <f>+'FA 5.1.B'!$S$51</f>
        <v>0</v>
      </c>
      <c r="K52" s="228">
        <f t="shared" si="1"/>
        <v>0</v>
      </c>
      <c r="L52" s="229">
        <f t="shared" si="2"/>
        <v>0</v>
      </c>
      <c r="M52" s="231">
        <f>+'FA 5.1.B'!$X$51</f>
        <v>0</v>
      </c>
      <c r="N52" s="231">
        <f>+'FA 5.1.B'!$AF$51</f>
        <v>0</v>
      </c>
      <c r="O52" s="231">
        <f>+'FA 5.1.B'!$AN$51</f>
        <v>0</v>
      </c>
    </row>
    <row r="53" spans="2:15" ht="72" x14ac:dyDescent="0.3">
      <c r="B53" s="409">
        <f>+'4. Choix des F.A'!F52</f>
        <v>0</v>
      </c>
      <c r="C53" s="225">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5.1.C'!$P$51</f>
        <v>0</v>
      </c>
      <c r="J53" s="227">
        <f>+'FA 5.1.C'!$S$51</f>
        <v>0</v>
      </c>
      <c r="K53" s="228">
        <f t="shared" si="1"/>
        <v>0</v>
      </c>
      <c r="L53" s="229">
        <f t="shared" si="2"/>
        <v>0</v>
      </c>
      <c r="M53" s="231">
        <f>+'FA 5.1.C'!$X$51</f>
        <v>0</v>
      </c>
      <c r="N53" s="231">
        <f>+'FA 5.1.C'!$AF$51</f>
        <v>0</v>
      </c>
      <c r="O53" s="231">
        <f>+'FA 5.1.C'!$AN$51</f>
        <v>0</v>
      </c>
    </row>
    <row r="54" spans="2:15" ht="52.8" x14ac:dyDescent="0.3">
      <c r="B54" s="409">
        <f>+'4. Choix des F.A'!F53</f>
        <v>0</v>
      </c>
      <c r="C54" s="225">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5.2.A'!$P$51</f>
        <v>0</v>
      </c>
      <c r="J54" s="227">
        <f>+'FA 5.2.A'!$S$51</f>
        <v>0</v>
      </c>
      <c r="K54" s="228">
        <f t="shared" si="1"/>
        <v>0</v>
      </c>
      <c r="L54" s="229">
        <f t="shared" si="2"/>
        <v>0</v>
      </c>
      <c r="M54" s="231">
        <f>+'FA 5.2.A'!$X$51</f>
        <v>0</v>
      </c>
      <c r="N54" s="231">
        <f>+'FA 5.2.A'!$AF$51</f>
        <v>0</v>
      </c>
      <c r="O54" s="231">
        <f>+'FA 5.2.A'!$AN$51</f>
        <v>0</v>
      </c>
    </row>
    <row r="55" spans="2:15" ht="52.8" x14ac:dyDescent="0.3">
      <c r="B55" s="409">
        <f>+'4. Choix des F.A'!F54</f>
        <v>0</v>
      </c>
      <c r="C55" s="225">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5.2.B'!$P$51</f>
        <v>0</v>
      </c>
      <c r="J55" s="227">
        <f>+'FA 5.2.B'!$S$51</f>
        <v>0</v>
      </c>
      <c r="K55" s="228">
        <f t="shared" si="1"/>
        <v>0</v>
      </c>
      <c r="L55" s="229">
        <f t="shared" si="2"/>
        <v>0</v>
      </c>
      <c r="M55" s="231">
        <f>+'FA 5.2.B'!$X$51</f>
        <v>0</v>
      </c>
      <c r="N55" s="231">
        <f>+'FA 5.2.B'!$AF$51</f>
        <v>0</v>
      </c>
      <c r="O55" s="231">
        <f>+'FA 5.2.B'!$AN$51</f>
        <v>0</v>
      </c>
    </row>
    <row r="56" spans="2:15" ht="72" x14ac:dyDescent="0.3">
      <c r="B56" s="409">
        <f>+'4. Choix des F.A'!F55</f>
        <v>0</v>
      </c>
      <c r="C56" s="225">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5.2.C'!$P$51</f>
        <v>0</v>
      </c>
      <c r="J56" s="227">
        <f>+'FA 5.2.C'!$S$51</f>
        <v>0</v>
      </c>
      <c r="K56" s="228">
        <f t="shared" si="1"/>
        <v>0</v>
      </c>
      <c r="L56" s="229">
        <f t="shared" si="2"/>
        <v>0</v>
      </c>
      <c r="M56" s="231">
        <f>+'FA 5.2.C'!$X$51</f>
        <v>0</v>
      </c>
      <c r="N56" s="231">
        <f>+'FA 5.2.C'!$AF$51</f>
        <v>0</v>
      </c>
      <c r="O56" s="231">
        <f>+'FA 5.2.C'!$AN$51</f>
        <v>0</v>
      </c>
    </row>
    <row r="57" spans="2:15" ht="52.8" x14ac:dyDescent="0.3">
      <c r="B57" s="409">
        <f>+'4. Choix des F.A'!F56</f>
        <v>0</v>
      </c>
      <c r="C57" s="225">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5.2.D'!$P$51</f>
        <v>0</v>
      </c>
      <c r="J57" s="227">
        <f>+'FA 5.2.D'!$S$51</f>
        <v>0</v>
      </c>
      <c r="K57" s="228">
        <f t="shared" si="1"/>
        <v>0</v>
      </c>
      <c r="L57" s="229">
        <f t="shared" si="2"/>
        <v>0</v>
      </c>
      <c r="M57" s="231">
        <f>+'FA 5.2.D'!$X$51</f>
        <v>0</v>
      </c>
      <c r="N57" s="231">
        <f>+'FA 5.2.D'!$AF$51</f>
        <v>0</v>
      </c>
      <c r="O57" s="231">
        <f>+'FA 5.2.D'!$AN$51</f>
        <v>0</v>
      </c>
    </row>
    <row r="58" spans="2:15" ht="52.8" x14ac:dyDescent="0.3">
      <c r="B58" s="409">
        <f>+'4. Choix des F.A'!F57</f>
        <v>0</v>
      </c>
      <c r="C58" s="225">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5.2.E'!$P$51</f>
        <v>0</v>
      </c>
      <c r="J58" s="227">
        <f>+'FA 5.2.E'!$S$51</f>
        <v>0</v>
      </c>
      <c r="K58" s="228">
        <f t="shared" ref="K58:K60" si="3">+IFERROR(J58/I58,0)</f>
        <v>0</v>
      </c>
      <c r="L58" s="229">
        <f t="shared" ref="L58:L60" si="4">I58-J58</f>
        <v>0</v>
      </c>
      <c r="M58" s="231">
        <f>+'FA 5.2.E'!$X$51</f>
        <v>0</v>
      </c>
      <c r="N58" s="231">
        <f>+'FA 5.2.E'!$AF$51</f>
        <v>0</v>
      </c>
      <c r="O58" s="231">
        <f>+'FA 5.2.E'!$AN$51</f>
        <v>0</v>
      </c>
    </row>
    <row r="59" spans="2:15" ht="52.8" x14ac:dyDescent="0.3">
      <c r="B59" s="409">
        <f>+'4. Choix des F.A'!F58</f>
        <v>0</v>
      </c>
      <c r="C59" s="225">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5.2.F'!$P$51</f>
        <v>0</v>
      </c>
      <c r="J59" s="227">
        <f>+'FA 5.2.F'!$S$51</f>
        <v>0</v>
      </c>
      <c r="K59" s="228">
        <f t="shared" si="3"/>
        <v>0</v>
      </c>
      <c r="L59" s="229">
        <f t="shared" si="4"/>
        <v>0</v>
      </c>
      <c r="M59" s="231">
        <f>+'FA 5.2.F'!$X$51</f>
        <v>0</v>
      </c>
      <c r="N59" s="231">
        <f>+'FA 5.2.F'!$AF$51</f>
        <v>0</v>
      </c>
      <c r="O59" s="231">
        <f>+'FA 5.2.F'!$AN$51</f>
        <v>0</v>
      </c>
    </row>
    <row r="60" spans="2:15" ht="52.8" x14ac:dyDescent="0.3">
      <c r="B60" s="409">
        <f>+'4. Choix des F.A'!F59</f>
        <v>0</v>
      </c>
      <c r="C60" s="225">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5.2.G'!$P$51</f>
        <v>0</v>
      </c>
      <c r="J60" s="227">
        <f>+'FA 5.2.G'!$S$51</f>
        <v>0</v>
      </c>
      <c r="K60" s="228">
        <f t="shared" si="3"/>
        <v>0</v>
      </c>
      <c r="L60" s="229">
        <f t="shared" si="4"/>
        <v>0</v>
      </c>
      <c r="M60" s="231">
        <f>+'FA 5.2.G'!$X$51</f>
        <v>0</v>
      </c>
      <c r="N60" s="231">
        <f>+'FA 5.2.G'!$AF$51</f>
        <v>0</v>
      </c>
      <c r="O60" s="231">
        <f>+'FA 5.2.G'!$AN$51</f>
        <v>0</v>
      </c>
    </row>
    <row r="61" spans="2:15" ht="39.6" x14ac:dyDescent="0.3">
      <c r="B61" s="409">
        <f>+'4. Choix des F.A'!F60</f>
        <v>0</v>
      </c>
      <c r="C61" s="225">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6.1.A'!$P$51</f>
        <v>0</v>
      </c>
      <c r="J61" s="227">
        <f>+'FA 6.1.A'!$S$51</f>
        <v>0</v>
      </c>
      <c r="K61" s="228">
        <f t="shared" si="1"/>
        <v>0</v>
      </c>
      <c r="L61" s="229">
        <f t="shared" si="2"/>
        <v>0</v>
      </c>
      <c r="M61" s="231">
        <f>+'FA 6.1.A'!$X$51</f>
        <v>0</v>
      </c>
      <c r="N61" s="231">
        <f>+'FA 6.1.A'!$AF$51</f>
        <v>0</v>
      </c>
      <c r="O61" s="231">
        <f>+'FA 6.1.A'!$AN$51</f>
        <v>0</v>
      </c>
    </row>
    <row r="62" spans="2:15" ht="57.6" x14ac:dyDescent="0.3">
      <c r="B62" s="409">
        <f>+'4. Choix des F.A'!F61</f>
        <v>0</v>
      </c>
      <c r="C62" s="225">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6.1.B'!$P$51</f>
        <v>0</v>
      </c>
      <c r="J62" s="227">
        <f>+'FA 6.1.B'!$S$51</f>
        <v>0</v>
      </c>
      <c r="K62" s="228">
        <f t="shared" si="1"/>
        <v>0</v>
      </c>
      <c r="L62" s="229">
        <f t="shared" si="2"/>
        <v>0</v>
      </c>
      <c r="M62" s="231">
        <f>+'FA 6.1.B'!$X$51</f>
        <v>0</v>
      </c>
      <c r="N62" s="231">
        <f>+'FA 6.1.B'!$AF$51</f>
        <v>0</v>
      </c>
      <c r="O62" s="231">
        <f>+'FA 6.1.B'!$AN$51</f>
        <v>0</v>
      </c>
    </row>
    <row r="63" spans="2:15" ht="57.6" x14ac:dyDescent="0.3">
      <c r="B63" s="409">
        <f>+'4. Choix des F.A'!F62</f>
        <v>0</v>
      </c>
      <c r="C63" s="225">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6.1.C'!$P$51</f>
        <v>0</v>
      </c>
      <c r="J63" s="227">
        <f>+'FA 6.1.C'!$S$51</f>
        <v>0</v>
      </c>
      <c r="K63" s="228">
        <f t="shared" si="1"/>
        <v>0</v>
      </c>
      <c r="L63" s="229">
        <f t="shared" si="2"/>
        <v>0</v>
      </c>
      <c r="M63" s="231">
        <f>+'FA 6.1.C'!$X$51</f>
        <v>0</v>
      </c>
      <c r="N63" s="231">
        <f>+'FA 6.1.C'!$AF$51</f>
        <v>0</v>
      </c>
      <c r="O63" s="231">
        <f>+'FA 6.1.C'!$AN$51</f>
        <v>0</v>
      </c>
    </row>
    <row r="64" spans="2:15" ht="39.6" x14ac:dyDescent="0.3">
      <c r="B64" s="409"/>
      <c r="C64" s="225">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6.2.A'!$P$51</f>
        <v>0</v>
      </c>
      <c r="J64" s="227">
        <f>+'FA 6.2.A'!$S$51</f>
        <v>0</v>
      </c>
      <c r="K64" s="228">
        <f t="shared" si="1"/>
        <v>0</v>
      </c>
      <c r="L64" s="229">
        <f t="shared" si="2"/>
        <v>0</v>
      </c>
      <c r="M64" s="231">
        <f>+'FA 6.2.A'!$X$51</f>
        <v>0</v>
      </c>
      <c r="N64" s="231">
        <f>+'FA 6.2.A'!$AF$51</f>
        <v>0</v>
      </c>
      <c r="O64" s="231">
        <f>+'FA 6.2.A'!$AN$51</f>
        <v>0</v>
      </c>
    </row>
    <row r="65" spans="2:15" ht="72" x14ac:dyDescent="0.3">
      <c r="B65" s="409">
        <f>+'4. Choix des F.A'!F64</f>
        <v>0</v>
      </c>
      <c r="C65" s="225">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6.2.B'!$P$51</f>
        <v>0</v>
      </c>
      <c r="J65" s="227">
        <f>+'FA 6.2.B'!$S$51</f>
        <v>0</v>
      </c>
      <c r="K65" s="228">
        <f t="shared" si="1"/>
        <v>0</v>
      </c>
      <c r="L65" s="229">
        <f t="shared" si="2"/>
        <v>0</v>
      </c>
      <c r="M65" s="231">
        <f>+'FA 6.2.B'!$X$51</f>
        <v>0</v>
      </c>
      <c r="N65" s="231">
        <f>+'FA 6.2.B'!$AF$51</f>
        <v>0</v>
      </c>
      <c r="O65" s="231">
        <f>+'FA 6.2.B'!$AN$51</f>
        <v>0</v>
      </c>
    </row>
    <row r="66" spans="2:15" ht="39.6" x14ac:dyDescent="0.3">
      <c r="B66" s="409">
        <f>+'4. Choix des F.A'!F65</f>
        <v>0</v>
      </c>
      <c r="C66" s="225">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6.2.C'!$P$51</f>
        <v>0</v>
      </c>
      <c r="J66" s="227">
        <f>+'FA 6.2.C'!$S$51</f>
        <v>0</v>
      </c>
      <c r="K66" s="228">
        <f t="shared" si="1"/>
        <v>0</v>
      </c>
      <c r="L66" s="229">
        <f t="shared" si="2"/>
        <v>0</v>
      </c>
      <c r="M66" s="231">
        <f>+'FA 6.2.C'!$X$51</f>
        <v>0</v>
      </c>
      <c r="N66" s="231">
        <f>+'FA 6.2.C'!$AF$51</f>
        <v>0</v>
      </c>
      <c r="O66" s="231">
        <f>+'FA 6.2.C'!$AN$51</f>
        <v>0</v>
      </c>
    </row>
    <row r="67" spans="2:15" x14ac:dyDescent="0.3">
      <c r="B67" s="409">
        <f>+'4. Choix des F.A'!F66</f>
        <v>0</v>
      </c>
      <c r="C67" s="225">
        <f>+'FA supp 1'!$C$12</f>
        <v>0</v>
      </c>
      <c r="D67" s="189">
        <f>+'FA supp 1'!$C$13</f>
        <v>0</v>
      </c>
      <c r="E67" s="189">
        <f>+'FA supp 1'!$C$15</f>
        <v>0</v>
      </c>
      <c r="F67" s="189">
        <f>+'FA supp 1'!$C$16</f>
        <v>0</v>
      </c>
      <c r="G67" s="189">
        <f>+'FA supp 1'!$C$19</f>
        <v>0</v>
      </c>
      <c r="H67" s="190">
        <f>+'FA supp 1'!$C$20</f>
        <v>0</v>
      </c>
      <c r="I67" s="226">
        <f>+'FA supp 1'!$P$51</f>
        <v>0</v>
      </c>
      <c r="J67" s="227">
        <f>+'FA supp 1'!$S$51</f>
        <v>0</v>
      </c>
      <c r="K67" s="228">
        <f t="shared" si="1"/>
        <v>0</v>
      </c>
      <c r="L67" s="229">
        <f t="shared" si="2"/>
        <v>0</v>
      </c>
      <c r="M67" s="231">
        <f>+'FA supp 1'!$X$51</f>
        <v>0</v>
      </c>
      <c r="N67" s="231">
        <f>+'FA supp 1'!$AF$51</f>
        <v>0</v>
      </c>
      <c r="O67" s="231">
        <f>+'FA supp 1'!$AN$51</f>
        <v>0</v>
      </c>
    </row>
    <row r="68" spans="2:15" x14ac:dyDescent="0.3">
      <c r="B68" s="409">
        <f>+'4. Choix des F.A'!F67</f>
        <v>0</v>
      </c>
      <c r="C68" s="225">
        <f>+'FA supp 2'!$C$12</f>
        <v>0</v>
      </c>
      <c r="D68" s="189">
        <f>+'FA supp 2'!$C$13</f>
        <v>0</v>
      </c>
      <c r="E68" s="189">
        <f>+'FA supp 2'!$C$15</f>
        <v>0</v>
      </c>
      <c r="F68" s="189">
        <f>+'FA supp 2'!$C$16</f>
        <v>0</v>
      </c>
      <c r="G68" s="189">
        <f>+'FA supp 2'!$C$19</f>
        <v>0</v>
      </c>
      <c r="H68" s="190">
        <f>+'FA supp 2'!$C$20</f>
        <v>0</v>
      </c>
      <c r="I68" s="226">
        <f>+'FA supp 2'!$P$51</f>
        <v>0</v>
      </c>
      <c r="J68" s="227">
        <f>+'FA supp 2'!$S$51</f>
        <v>0</v>
      </c>
      <c r="K68" s="228">
        <f t="shared" si="1"/>
        <v>0</v>
      </c>
      <c r="L68" s="229">
        <f t="shared" si="2"/>
        <v>0</v>
      </c>
      <c r="M68" s="231">
        <f>+'FA supp 2'!$X$51</f>
        <v>0</v>
      </c>
      <c r="N68" s="231">
        <f>+'FA supp 2'!$AF$51</f>
        <v>0</v>
      </c>
      <c r="O68" s="231">
        <f>+'FA supp 2'!$AN$51</f>
        <v>0</v>
      </c>
    </row>
    <row r="69" spans="2:15" x14ac:dyDescent="0.3">
      <c r="B69" s="409">
        <f>+'4. Choix des F.A'!F68</f>
        <v>0</v>
      </c>
      <c r="C69" s="225">
        <f>+'FA supp 3'!$C$12</f>
        <v>0</v>
      </c>
      <c r="D69" s="189">
        <f>+'FA supp 3'!$C$13</f>
        <v>0</v>
      </c>
      <c r="E69" s="189">
        <f>+'FA supp 3'!$C$15</f>
        <v>0</v>
      </c>
      <c r="F69" s="189">
        <f>+'FA supp 3'!$C$16</f>
        <v>0</v>
      </c>
      <c r="G69" s="189">
        <f>+'FA supp 3'!$C$19</f>
        <v>0</v>
      </c>
      <c r="H69" s="190">
        <f>+'FA supp 3'!$C$20</f>
        <v>0</v>
      </c>
      <c r="I69" s="226">
        <f>+'FA supp 3'!$P$51</f>
        <v>0</v>
      </c>
      <c r="J69" s="227">
        <f>+'FA supp 3'!$S$51</f>
        <v>0</v>
      </c>
      <c r="K69" s="228">
        <f t="shared" si="1"/>
        <v>0</v>
      </c>
      <c r="L69" s="229">
        <f t="shared" si="2"/>
        <v>0</v>
      </c>
      <c r="M69" s="231">
        <f>+'FA supp 3'!$X$51</f>
        <v>0</v>
      </c>
      <c r="N69" s="231">
        <f>+'FA supp 3'!$AF$51</f>
        <v>0</v>
      </c>
      <c r="O69" s="231">
        <f>+'FA supp 3'!$AN$51</f>
        <v>0</v>
      </c>
    </row>
    <row r="70" spans="2:15" x14ac:dyDescent="0.3">
      <c r="B70" s="409">
        <f>+'4. Choix des F.A'!F69</f>
        <v>0</v>
      </c>
    </row>
  </sheetData>
  <mergeCells count="9">
    <mergeCell ref="I16:L16"/>
    <mergeCell ref="I18:L18"/>
    <mergeCell ref="M16:O17"/>
    <mergeCell ref="A1:V1"/>
    <mergeCell ref="Q9:R9"/>
    <mergeCell ref="K10:L10"/>
    <mergeCell ref="Q10:R10"/>
    <mergeCell ref="K11:L11"/>
    <mergeCell ref="Q11:R1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1A09D-6DA9-4DD7-8050-5751A4C9914F}">
  <sheetPr>
    <tabColor rgb="FFFFFF00"/>
  </sheetPr>
  <dimension ref="A1:V70"/>
  <sheetViews>
    <sheetView topLeftCell="A55" zoomScale="110" zoomScaleNormal="110" workbookViewId="0">
      <selection activeCell="C60" sqref="C60:N60"/>
    </sheetView>
  </sheetViews>
  <sheetFormatPr baseColWidth="10" defaultColWidth="11.44140625" defaultRowHeight="14.4" x14ac:dyDescent="0.3"/>
  <cols>
    <col min="1" max="1" width="6.33203125" customWidth="1"/>
    <col min="3" max="3" width="6" bestFit="1" customWidth="1"/>
    <col min="4" max="4" width="24.33203125" customWidth="1"/>
    <col min="5" max="5" width="6.33203125" bestFit="1" customWidth="1"/>
    <col min="6" max="6" width="20.5546875" bestFit="1" customWidth="1"/>
    <col min="7" max="7" width="6.33203125" bestFit="1" customWidth="1"/>
    <col min="8" max="8" width="48.5546875" customWidth="1"/>
    <col min="13" max="13" width="13.33203125" customWidth="1"/>
  </cols>
  <sheetData>
    <row r="1" spans="1:22" ht="18" x14ac:dyDescent="0.3">
      <c r="A1" s="559" t="s">
        <v>227</v>
      </c>
      <c r="B1" s="560"/>
      <c r="C1" s="560"/>
      <c r="D1" s="560"/>
      <c r="E1" s="560"/>
      <c r="F1" s="560"/>
      <c r="G1" s="560"/>
      <c r="H1" s="560"/>
      <c r="I1" s="560"/>
      <c r="J1" s="560"/>
      <c r="K1" s="560"/>
      <c r="L1" s="560"/>
      <c r="M1" s="560"/>
      <c r="N1" s="560"/>
      <c r="O1" s="560"/>
      <c r="P1" s="560"/>
      <c r="Q1" s="560"/>
      <c r="R1" s="560"/>
      <c r="S1" s="560"/>
      <c r="T1" s="560"/>
      <c r="U1" s="560"/>
      <c r="V1" s="560"/>
    </row>
    <row r="2" spans="1:22" ht="21" x14ac:dyDescent="0.4">
      <c r="C2" s="191"/>
      <c r="D2" s="192"/>
      <c r="E2" s="193"/>
      <c r="F2" s="194"/>
    </row>
    <row r="3" spans="1:22" x14ac:dyDescent="0.3">
      <c r="C3" s="191"/>
      <c r="E3" s="193"/>
    </row>
    <row r="4" spans="1:22" ht="26.4" x14ac:dyDescent="0.85">
      <c r="C4" s="191"/>
      <c r="D4" s="192"/>
      <c r="I4" s="195"/>
      <c r="J4" s="195"/>
      <c r="K4" s="195"/>
      <c r="L4" s="195"/>
      <c r="M4" s="193"/>
      <c r="N4" s="196"/>
      <c r="O4" s="196" t="s">
        <v>228</v>
      </c>
      <c r="P4" s="194"/>
      <c r="Q4" s="194"/>
    </row>
    <row r="5" spans="1:22" x14ac:dyDescent="0.3">
      <c r="C5" s="191"/>
      <c r="I5" s="195"/>
      <c r="J5" s="195"/>
      <c r="K5" s="195"/>
      <c r="L5" s="195"/>
      <c r="M5" s="193"/>
      <c r="N5" s="193"/>
      <c r="O5" s="193"/>
    </row>
    <row r="6" spans="1:22" ht="21" x14ac:dyDescent="0.4">
      <c r="C6" s="191"/>
      <c r="D6" s="192"/>
      <c r="I6" s="195"/>
      <c r="J6" s="195"/>
      <c r="K6" s="195"/>
      <c r="L6" s="195"/>
      <c r="M6" s="193"/>
      <c r="N6" s="193"/>
      <c r="O6" s="193"/>
    </row>
    <row r="7" spans="1:22" ht="15" thickBot="1" x14ac:dyDescent="0.35">
      <c r="C7" s="191"/>
      <c r="I7" s="195"/>
      <c r="J7" s="195"/>
      <c r="K7" s="195"/>
      <c r="L7" s="195"/>
      <c r="M7" s="195"/>
      <c r="N7" s="195"/>
      <c r="O7" s="195"/>
    </row>
    <row r="8" spans="1:22" ht="21" x14ac:dyDescent="0.4">
      <c r="C8" s="191"/>
      <c r="D8" s="192"/>
      <c r="I8" s="197" t="s">
        <v>229</v>
      </c>
      <c r="J8" s="198"/>
      <c r="K8" s="198"/>
      <c r="L8" s="198"/>
      <c r="M8" s="199"/>
      <c r="N8" s="195"/>
      <c r="O8" s="200" t="s">
        <v>230</v>
      </c>
      <c r="P8" s="201"/>
      <c r="Q8" s="201"/>
      <c r="R8" s="201"/>
      <c r="S8" s="202"/>
    </row>
    <row r="9" spans="1:22" ht="28.8" x14ac:dyDescent="0.3">
      <c r="C9" s="191"/>
      <c r="I9" s="203"/>
      <c r="J9" s="195"/>
      <c r="K9" s="236" t="s">
        <v>231</v>
      </c>
      <c r="L9" s="237"/>
      <c r="M9" s="204" t="s">
        <v>232</v>
      </c>
      <c r="N9" s="195"/>
      <c r="O9" s="203"/>
      <c r="P9" s="195"/>
      <c r="Q9" s="557" t="s">
        <v>231</v>
      </c>
      <c r="R9" s="558"/>
      <c r="S9" s="204" t="s">
        <v>233</v>
      </c>
    </row>
    <row r="10" spans="1:22" ht="21" x14ac:dyDescent="0.4">
      <c r="C10" s="191"/>
      <c r="D10" s="192"/>
      <c r="I10" s="205" t="s">
        <v>234</v>
      </c>
      <c r="J10" s="193"/>
      <c r="K10" s="570">
        <f>+I17</f>
        <v>0</v>
      </c>
      <c r="L10" s="571"/>
      <c r="M10" s="206"/>
      <c r="N10" s="193"/>
      <c r="O10" s="205" t="s">
        <v>251</v>
      </c>
      <c r="P10" s="193"/>
      <c r="Q10" s="570">
        <f>+'3. Assiette des heures CPOM'!I10</f>
        <v>0</v>
      </c>
      <c r="R10" s="571"/>
      <c r="S10" s="242">
        <f>+IFERROR(K11/Q10,0)</f>
        <v>0</v>
      </c>
    </row>
    <row r="11" spans="1:22" x14ac:dyDescent="0.3">
      <c r="C11" s="191"/>
      <c r="I11" s="207" t="s">
        <v>236</v>
      </c>
      <c r="J11" s="193"/>
      <c r="K11" s="570">
        <f>+J17</f>
        <v>0</v>
      </c>
      <c r="L11" s="571"/>
      <c r="M11" s="208">
        <f>+IFERROR(K11/K10,0)</f>
        <v>0</v>
      </c>
      <c r="N11" s="193"/>
      <c r="O11" s="205" t="s">
        <v>237</v>
      </c>
      <c r="P11" s="193"/>
      <c r="Q11" s="570">
        <f>+K10-Q10</f>
        <v>0</v>
      </c>
      <c r="R11" s="571"/>
      <c r="S11" s="206"/>
    </row>
    <row r="12" spans="1:22" ht="21.6" thickBot="1" x14ac:dyDescent="0.45">
      <c r="C12" s="191"/>
      <c r="D12" s="192"/>
      <c r="I12" s="207"/>
      <c r="J12" s="193"/>
      <c r="K12" s="232"/>
      <c r="L12" s="233"/>
      <c r="M12" s="206"/>
      <c r="N12" s="193"/>
      <c r="O12" s="209"/>
      <c r="P12" s="193"/>
      <c r="Q12" s="210"/>
      <c r="R12" s="211"/>
      <c r="S12" s="206"/>
    </row>
    <row r="13" spans="1:22" ht="15.6" thickTop="1" thickBot="1" x14ac:dyDescent="0.35">
      <c r="B13" s="269" t="s">
        <v>212</v>
      </c>
      <c r="C13" s="191"/>
      <c r="I13" s="212" t="s">
        <v>238</v>
      </c>
      <c r="J13" s="213"/>
      <c r="K13" s="234">
        <f>+IF(K10-K11&lt;0,0,K10-K11)</f>
        <v>0</v>
      </c>
      <c r="L13" s="235"/>
      <c r="M13" s="214"/>
      <c r="O13" s="212" t="s">
        <v>239</v>
      </c>
      <c r="P13" s="213"/>
      <c r="Q13" s="215">
        <f>+Q11+Q12+Q10</f>
        <v>0</v>
      </c>
      <c r="R13" s="216"/>
      <c r="S13" s="214"/>
    </row>
    <row r="14" spans="1:22" ht="21" x14ac:dyDescent="0.4">
      <c r="C14" s="191"/>
      <c r="D14" s="192"/>
      <c r="E14" s="193"/>
      <c r="O14" t="s">
        <v>240</v>
      </c>
    </row>
    <row r="15" spans="1:22" x14ac:dyDescent="0.3">
      <c r="C15" s="191"/>
      <c r="E15" s="193"/>
    </row>
    <row r="16" spans="1:22" ht="18" x14ac:dyDescent="0.3">
      <c r="B16" s="248"/>
      <c r="C16" s="217"/>
      <c r="D16" s="218"/>
      <c r="E16" s="218"/>
      <c r="F16" s="218"/>
      <c r="G16" s="218"/>
      <c r="H16" s="218"/>
      <c r="I16" s="561" t="s">
        <v>63</v>
      </c>
      <c r="J16" s="562"/>
      <c r="K16" s="562"/>
      <c r="L16" s="562"/>
      <c r="M16" s="244" t="s">
        <v>252</v>
      </c>
      <c r="N16" s="245"/>
    </row>
    <row r="17" spans="2:14" ht="18" x14ac:dyDescent="0.3">
      <c r="B17" s="250"/>
      <c r="C17" s="217"/>
      <c r="D17" s="218"/>
      <c r="E17" s="218"/>
      <c r="F17" s="218"/>
      <c r="G17" s="218"/>
      <c r="H17" s="218"/>
      <c r="I17" s="238">
        <f>SUBTOTAL(9,I20:I146)</f>
        <v>0</v>
      </c>
      <c r="J17" s="239">
        <f>SUBTOTAL(9,J20:J146)</f>
        <v>0</v>
      </c>
      <c r="K17" s="219">
        <f>+IFERROR(J17/I17,0)</f>
        <v>0</v>
      </c>
      <c r="L17" s="220">
        <f>+I17-J17</f>
        <v>0</v>
      </c>
      <c r="M17" s="246"/>
      <c r="N17" s="247"/>
    </row>
    <row r="18" spans="2:14" ht="18" x14ac:dyDescent="0.3">
      <c r="B18" s="250"/>
      <c r="C18" s="217"/>
      <c r="D18" s="218"/>
      <c r="E18" s="218"/>
      <c r="F18" s="218"/>
      <c r="G18" s="218"/>
      <c r="H18" s="218"/>
      <c r="I18" s="568" t="s">
        <v>242</v>
      </c>
      <c r="J18" s="568"/>
      <c r="K18" s="568"/>
      <c r="L18" s="569"/>
      <c r="M18" s="243">
        <f>+SUBTOTAL(9,M20:M145)</f>
        <v>0</v>
      </c>
      <c r="N18" s="243">
        <f>+SUBTOTAL(9,N20:N145)</f>
        <v>0</v>
      </c>
    </row>
    <row r="19" spans="2:14" ht="41.4" x14ac:dyDescent="0.3">
      <c r="B19" s="251" t="s">
        <v>214</v>
      </c>
      <c r="C19" s="183" t="s">
        <v>215</v>
      </c>
      <c r="D19" s="184" t="s">
        <v>216</v>
      </c>
      <c r="E19" s="185" t="s">
        <v>217</v>
      </c>
      <c r="F19" s="184" t="s">
        <v>218</v>
      </c>
      <c r="G19" s="185" t="s">
        <v>219</v>
      </c>
      <c r="H19" s="184" t="s">
        <v>220</v>
      </c>
      <c r="I19" s="221" t="s">
        <v>243</v>
      </c>
      <c r="J19" s="222" t="s">
        <v>244</v>
      </c>
      <c r="K19" s="222" t="s">
        <v>245</v>
      </c>
      <c r="L19" s="223" t="s">
        <v>246</v>
      </c>
      <c r="M19" s="224" t="s">
        <v>249</v>
      </c>
      <c r="N19" s="224" t="s">
        <v>250</v>
      </c>
    </row>
    <row r="20" spans="2:14" ht="92.4" x14ac:dyDescent="0.3">
      <c r="B20" s="409">
        <f>+'4. Choix des F.A'!F19</f>
        <v>0</v>
      </c>
      <c r="C20" s="225">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1.1.A'!$X$51</f>
        <v>0</v>
      </c>
      <c r="J20" s="227">
        <f>+'FA 1.1.A'!$AA$51</f>
        <v>0</v>
      </c>
      <c r="K20" s="228">
        <f t="shared" ref="K20:K69" si="0">+IFERROR(J20/I20,0)</f>
        <v>0</v>
      </c>
      <c r="L20" s="229">
        <f t="shared" ref="L20:L69" si="1">I20-J20</f>
        <v>0</v>
      </c>
      <c r="M20" s="231">
        <f>+'FA 1.1.A'!$AF$51</f>
        <v>0</v>
      </c>
      <c r="N20" s="231">
        <f>+'FA 1.1.A'!$AN$51</f>
        <v>0</v>
      </c>
    </row>
    <row r="21" spans="2:14" ht="92.4" x14ac:dyDescent="0.3">
      <c r="B21" s="409">
        <f>+'4. Choix des F.A'!F20</f>
        <v>0</v>
      </c>
      <c r="C21" s="225">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1.1.B'!$X$51</f>
        <v>0</v>
      </c>
      <c r="J21" s="227">
        <f>+'FA 1.1.B'!$AA$51</f>
        <v>0</v>
      </c>
      <c r="K21" s="228">
        <f t="shared" si="0"/>
        <v>0</v>
      </c>
      <c r="L21" s="229">
        <f t="shared" si="1"/>
        <v>0</v>
      </c>
      <c r="M21" s="231">
        <f>+'FA 1.1.B'!$AF$51</f>
        <v>0</v>
      </c>
      <c r="N21" s="231">
        <f>+'FA 1.1.B'!$AN$51</f>
        <v>0</v>
      </c>
    </row>
    <row r="22" spans="2:14" ht="92.4" x14ac:dyDescent="0.3">
      <c r="B22" s="409">
        <f>+'4. Choix des F.A'!F21</f>
        <v>0</v>
      </c>
      <c r="C22" s="225">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1.1.C'!$X$51</f>
        <v>0</v>
      </c>
      <c r="J22" s="227">
        <f>+'FA 1.1.C'!$AA$51</f>
        <v>0</v>
      </c>
      <c r="K22" s="228">
        <f t="shared" si="0"/>
        <v>0</v>
      </c>
      <c r="L22" s="229">
        <f t="shared" si="1"/>
        <v>0</v>
      </c>
      <c r="M22" s="231">
        <f>+'FA 1.1.C'!$AF$51</f>
        <v>0</v>
      </c>
      <c r="N22" s="231">
        <f>+'FA 1.1.C'!$AN$51</f>
        <v>0</v>
      </c>
    </row>
    <row r="23" spans="2:14" ht="52.8" x14ac:dyDescent="0.3">
      <c r="B23" s="409">
        <f>+'4. Choix des F.A'!F22</f>
        <v>0</v>
      </c>
      <c r="C23" s="225">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1.2.A'!$X$51</f>
        <v>0</v>
      </c>
      <c r="J23" s="227">
        <f>+'FA 1.2.A'!$AA$51</f>
        <v>0</v>
      </c>
      <c r="K23" s="228">
        <f t="shared" si="0"/>
        <v>0</v>
      </c>
      <c r="L23" s="229">
        <f t="shared" si="1"/>
        <v>0</v>
      </c>
      <c r="M23" s="231">
        <f>+'FA 1.2.A'!$AF$51</f>
        <v>0</v>
      </c>
      <c r="N23" s="231">
        <f>+'FA 1.2.A'!$AN$51</f>
        <v>0</v>
      </c>
    </row>
    <row r="24" spans="2:14" ht="57.6" x14ac:dyDescent="0.3">
      <c r="B24" s="409">
        <f>+'4. Choix des F.A'!F23</f>
        <v>0</v>
      </c>
      <c r="C24" s="225">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1.2.B'!$X$51</f>
        <v>0</v>
      </c>
      <c r="J24" s="227">
        <f>+'FA 1.2.B'!$AA$51</f>
        <v>0</v>
      </c>
      <c r="K24" s="228">
        <f t="shared" si="0"/>
        <v>0</v>
      </c>
      <c r="L24" s="229">
        <f t="shared" si="1"/>
        <v>0</v>
      </c>
      <c r="M24" s="231">
        <f>+'FA 1.2.B'!$AF$51</f>
        <v>0</v>
      </c>
      <c r="N24" s="231">
        <f>+'FA 1.2.B'!$AN$51</f>
        <v>0</v>
      </c>
    </row>
    <row r="25" spans="2:14" ht="57.6" x14ac:dyDescent="0.3">
      <c r="B25" s="409">
        <f>+'4. Choix des F.A'!F24</f>
        <v>0</v>
      </c>
      <c r="C25" s="225">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1.2.C'!$X$51</f>
        <v>0</v>
      </c>
      <c r="J25" s="227">
        <f>+'FA 1.2.C'!$AA$51</f>
        <v>0</v>
      </c>
      <c r="K25" s="228">
        <f t="shared" si="0"/>
        <v>0</v>
      </c>
      <c r="L25" s="229">
        <f t="shared" si="1"/>
        <v>0</v>
      </c>
      <c r="M25" s="231">
        <f>+'FA 1.2.C'!$AF$51</f>
        <v>0</v>
      </c>
      <c r="N25" s="231">
        <f>+'FA 1.2.C'!$AN$51</f>
        <v>0</v>
      </c>
    </row>
    <row r="26" spans="2:14" ht="52.8" x14ac:dyDescent="0.3">
      <c r="B26" s="409">
        <f>+'4. Choix des F.A'!F25</f>
        <v>0</v>
      </c>
      <c r="C26" s="225">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1.2.D'!$X$51</f>
        <v>0</v>
      </c>
      <c r="J26" s="227">
        <f>+'FA 1.2.D'!$AA$51</f>
        <v>0</v>
      </c>
      <c r="K26" s="228">
        <f t="shared" si="0"/>
        <v>0</v>
      </c>
      <c r="L26" s="229">
        <f t="shared" si="1"/>
        <v>0</v>
      </c>
      <c r="M26" s="231">
        <f>+'FA 1.2.D'!$AF$51</f>
        <v>0</v>
      </c>
      <c r="N26" s="231">
        <f>+'FA 1.2.D'!$AN$51</f>
        <v>0</v>
      </c>
    </row>
    <row r="27" spans="2:14" ht="52.8" x14ac:dyDescent="0.3">
      <c r="B27" s="409">
        <f>+'4. Choix des F.A'!F26</f>
        <v>0</v>
      </c>
      <c r="C27" s="225">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1.2.E'!$X$51</f>
        <v>0</v>
      </c>
      <c r="J27" s="227">
        <f>+'FA 1.2.E'!$AA$51</f>
        <v>0</v>
      </c>
      <c r="K27" s="228">
        <f t="shared" si="0"/>
        <v>0</v>
      </c>
      <c r="L27" s="229">
        <f t="shared" si="1"/>
        <v>0</v>
      </c>
      <c r="M27" s="231">
        <f>+'FA 1.2.E'!$AF$51</f>
        <v>0</v>
      </c>
      <c r="N27" s="231">
        <f>+'FA 1.2.E'!$AN$51</f>
        <v>0</v>
      </c>
    </row>
    <row r="28" spans="2:14" ht="90" customHeight="1" x14ac:dyDescent="0.3">
      <c r="B28" s="409">
        <f>+'4. Choix des F.A'!F27</f>
        <v>0</v>
      </c>
      <c r="C28" s="225">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1.3.A'!$X$51</f>
        <v>0</v>
      </c>
      <c r="J28" s="227">
        <f>+'FA 1.3.A'!$AA$51</f>
        <v>0</v>
      </c>
      <c r="K28" s="228">
        <f t="shared" si="0"/>
        <v>0</v>
      </c>
      <c r="L28" s="229">
        <f t="shared" si="1"/>
        <v>0</v>
      </c>
      <c r="M28" s="231">
        <f>+'FA 1.3.A'!$AF$51</f>
        <v>0</v>
      </c>
      <c r="N28" s="231">
        <f>+'FA 1.3.A'!$AN$51</f>
        <v>0</v>
      </c>
    </row>
    <row r="29" spans="2:14" ht="66" x14ac:dyDescent="0.3">
      <c r="B29" s="409">
        <f>+'4. Choix des F.A'!F28</f>
        <v>0</v>
      </c>
      <c r="C29" s="225">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1.3.B'!$X$51</f>
        <v>0</v>
      </c>
      <c r="J29" s="227">
        <f>+'FA 1.3.B'!$AA$51</f>
        <v>0</v>
      </c>
      <c r="K29" s="228">
        <f t="shared" si="0"/>
        <v>0</v>
      </c>
      <c r="L29" s="229">
        <f t="shared" si="1"/>
        <v>0</v>
      </c>
      <c r="M29" s="231">
        <f>+'FA 1.3.B'!$AF$51</f>
        <v>0</v>
      </c>
      <c r="N29" s="231">
        <f>+'FA 1.3.B'!$AN$51</f>
        <v>0</v>
      </c>
    </row>
    <row r="30" spans="2:14" ht="66" x14ac:dyDescent="0.3">
      <c r="B30" s="409">
        <f>+'4. Choix des F.A'!F29</f>
        <v>0</v>
      </c>
      <c r="C30" s="225">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1.3.C'!$X$51</f>
        <v>0</v>
      </c>
      <c r="J30" s="227">
        <f>+'FA 1.3.C'!$AA$51</f>
        <v>0</v>
      </c>
      <c r="K30" s="228">
        <f t="shared" si="0"/>
        <v>0</v>
      </c>
      <c r="L30" s="229">
        <f t="shared" si="1"/>
        <v>0</v>
      </c>
      <c r="M30" s="231">
        <f>+'FA 1.3.C'!$AF$51</f>
        <v>0</v>
      </c>
      <c r="N30" s="231">
        <f>+'FA 1.3.C'!$AN$51</f>
        <v>0</v>
      </c>
    </row>
    <row r="31" spans="2:14" ht="66" x14ac:dyDescent="0.3">
      <c r="B31" s="409">
        <f>+'4. Choix des F.A'!F30</f>
        <v>0</v>
      </c>
      <c r="C31" s="225">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1.3.D'!$X$51</f>
        <v>0</v>
      </c>
      <c r="J31" s="227">
        <f>+'FA 1.3.D'!$AA$51</f>
        <v>0</v>
      </c>
      <c r="K31" s="228">
        <f t="shared" si="0"/>
        <v>0</v>
      </c>
      <c r="L31" s="229">
        <f t="shared" si="1"/>
        <v>0</v>
      </c>
      <c r="M31" s="231">
        <f>+'FA 1.3.D'!$AF$51</f>
        <v>0</v>
      </c>
      <c r="N31" s="231">
        <f>+'FA 1.3.D'!$AN$51</f>
        <v>0</v>
      </c>
    </row>
    <row r="32" spans="2:14" ht="66" x14ac:dyDescent="0.3">
      <c r="B32" s="409">
        <f>+'4. Choix des F.A'!F31</f>
        <v>0</v>
      </c>
      <c r="C32" s="225">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2.1.A'!$X$51</f>
        <v>0</v>
      </c>
      <c r="J32" s="227">
        <f>+'FA 2.1.A'!$AA$51</f>
        <v>0</v>
      </c>
      <c r="K32" s="228">
        <f t="shared" si="0"/>
        <v>0</v>
      </c>
      <c r="L32" s="229">
        <f t="shared" si="1"/>
        <v>0</v>
      </c>
      <c r="M32" s="231">
        <f>+'FA 2.1.A'!$AF$51</f>
        <v>0</v>
      </c>
      <c r="N32" s="231">
        <f>+'FA 2.1.A'!$AN$51</f>
        <v>0</v>
      </c>
    </row>
    <row r="33" spans="2:14" ht="66" x14ac:dyDescent="0.3">
      <c r="B33" s="409">
        <f>+'4. Choix des F.A'!F32</f>
        <v>0</v>
      </c>
      <c r="C33" s="225">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2.1.B'!$X$51</f>
        <v>0</v>
      </c>
      <c r="J33" s="227">
        <f>+'FA 2.1.B'!$AA$51</f>
        <v>0</v>
      </c>
      <c r="K33" s="228">
        <f t="shared" si="0"/>
        <v>0</v>
      </c>
      <c r="L33" s="229">
        <f t="shared" si="1"/>
        <v>0</v>
      </c>
      <c r="M33" s="231">
        <f>+'FA 2.1.B'!$AF$51</f>
        <v>0</v>
      </c>
      <c r="N33" s="231">
        <f>+'FA 2.1.B'!$AN$51</f>
        <v>0</v>
      </c>
    </row>
    <row r="34" spans="2:14" ht="97.95" customHeight="1" x14ac:dyDescent="0.3">
      <c r="B34" s="409">
        <f>+'4. Choix des F.A'!F33</f>
        <v>0</v>
      </c>
      <c r="C34" s="225">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2.1.C'!$X$51</f>
        <v>0</v>
      </c>
      <c r="J34" s="227">
        <f>+'FA 2.1.C'!$AA$51</f>
        <v>0</v>
      </c>
      <c r="K34" s="228">
        <f t="shared" si="0"/>
        <v>0</v>
      </c>
      <c r="L34" s="229">
        <f t="shared" si="1"/>
        <v>0</v>
      </c>
      <c r="M34" s="231">
        <f>+'FA 2.1.C'!$AF$51</f>
        <v>0</v>
      </c>
      <c r="N34" s="231">
        <f>+'FA 2.1.C'!$AN$51</f>
        <v>0</v>
      </c>
    </row>
    <row r="35" spans="2:14" ht="72" x14ac:dyDescent="0.3">
      <c r="B35" s="409">
        <f>+'4. Choix des F.A'!F34</f>
        <v>0</v>
      </c>
      <c r="C35" s="225">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2.2.A'!$X$51</f>
        <v>0</v>
      </c>
      <c r="J35" s="227">
        <f>+'FA 2.2.A'!$AA$51</f>
        <v>0</v>
      </c>
      <c r="K35" s="228">
        <f t="shared" si="0"/>
        <v>0</v>
      </c>
      <c r="L35" s="229">
        <f t="shared" si="1"/>
        <v>0</v>
      </c>
      <c r="M35" s="231">
        <f>+'FA 2.2.A'!$AF$51</f>
        <v>0</v>
      </c>
      <c r="N35" s="231">
        <f>+'FA 2.2.A'!$AN$51</f>
        <v>0</v>
      </c>
    </row>
    <row r="36" spans="2:14" ht="52.8" x14ac:dyDescent="0.3">
      <c r="B36" s="409">
        <f>+'4. Choix des F.A'!F35</f>
        <v>0</v>
      </c>
      <c r="C36" s="225">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2.2.B'!$X$51</f>
        <v>0</v>
      </c>
      <c r="J36" s="227">
        <f>+'FA 2.2.B'!$AA$51</f>
        <v>0</v>
      </c>
      <c r="K36" s="228">
        <f t="shared" si="0"/>
        <v>0</v>
      </c>
      <c r="L36" s="229">
        <f t="shared" si="1"/>
        <v>0</v>
      </c>
      <c r="M36" s="231">
        <f>+'FA 2.2.B'!$AF$51</f>
        <v>0</v>
      </c>
      <c r="N36" s="231">
        <f>+'FA 2.2.B'!$AN$51</f>
        <v>0</v>
      </c>
    </row>
    <row r="37" spans="2:14" ht="52.8" x14ac:dyDescent="0.3">
      <c r="B37" s="409">
        <f>+'4. Choix des F.A'!F36</f>
        <v>0</v>
      </c>
      <c r="C37" s="225">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2.2.C'!$X$51</f>
        <v>0</v>
      </c>
      <c r="J37" s="227">
        <f>+'FA 2.2.C'!$AA$51</f>
        <v>0</v>
      </c>
      <c r="K37" s="228">
        <f t="shared" si="0"/>
        <v>0</v>
      </c>
      <c r="L37" s="229">
        <f t="shared" si="1"/>
        <v>0</v>
      </c>
      <c r="M37" s="231">
        <f>+'FA 2.2.C'!$AF$51</f>
        <v>0</v>
      </c>
      <c r="N37" s="231">
        <f>+'FA 2.2.C'!$AN$51</f>
        <v>0</v>
      </c>
    </row>
    <row r="38" spans="2:14" ht="52.8" x14ac:dyDescent="0.3">
      <c r="B38" s="409">
        <f>+'4. Choix des F.A'!F37</f>
        <v>0</v>
      </c>
      <c r="C38" s="225">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2.2.D'!$X$51</f>
        <v>0</v>
      </c>
      <c r="J38" s="227">
        <f>+'FA 2.2.D'!$AA$51</f>
        <v>0</v>
      </c>
      <c r="K38" s="228">
        <f t="shared" si="0"/>
        <v>0</v>
      </c>
      <c r="L38" s="229">
        <f t="shared" si="1"/>
        <v>0</v>
      </c>
      <c r="M38" s="231">
        <f>+'FA 2.2.D'!$AF$51</f>
        <v>0</v>
      </c>
      <c r="N38" s="231">
        <f>+'FA 2.2.D'!$AN$51</f>
        <v>0</v>
      </c>
    </row>
    <row r="39" spans="2:14" ht="66" x14ac:dyDescent="0.3">
      <c r="B39" s="409">
        <f>+'4. Choix des F.A'!F38</f>
        <v>0</v>
      </c>
      <c r="C39" s="225">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3.1.A'!$X$51</f>
        <v>0</v>
      </c>
      <c r="J39" s="227">
        <f>+'FA 3.1.A'!$AA$51</f>
        <v>0</v>
      </c>
      <c r="K39" s="228">
        <f t="shared" si="0"/>
        <v>0</v>
      </c>
      <c r="L39" s="229">
        <f t="shared" si="1"/>
        <v>0</v>
      </c>
      <c r="M39" s="231">
        <f>+'FA 3.1.A'!$AF$51</f>
        <v>0</v>
      </c>
      <c r="N39" s="231">
        <f>+'FA 3.1.A'!$AN$51</f>
        <v>0</v>
      </c>
    </row>
    <row r="40" spans="2:14" ht="72" x14ac:dyDescent="0.3">
      <c r="B40" s="409">
        <f>+'4. Choix des F.A'!F39</f>
        <v>0</v>
      </c>
      <c r="C40" s="225">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3.1.B'!$X$51</f>
        <v>0</v>
      </c>
      <c r="J40" s="227">
        <f>+'FA 3.1.B'!$AA$51</f>
        <v>0</v>
      </c>
      <c r="K40" s="228">
        <f t="shared" si="0"/>
        <v>0</v>
      </c>
      <c r="L40" s="229">
        <f t="shared" si="1"/>
        <v>0</v>
      </c>
      <c r="M40" s="231">
        <f>+'FA 3.1.B'!$AF$51</f>
        <v>0</v>
      </c>
      <c r="N40" s="231">
        <f>+'FA 3.1.B'!$AN$51</f>
        <v>0</v>
      </c>
    </row>
    <row r="41" spans="2:14" ht="66" x14ac:dyDescent="0.3">
      <c r="B41" s="409">
        <f>+'4. Choix des F.A'!F40</f>
        <v>0</v>
      </c>
      <c r="C41" s="225">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3.1.C'!$X$51</f>
        <v>0</v>
      </c>
      <c r="J41" s="227">
        <f>+'FA 3.1.C'!$AA$51</f>
        <v>0</v>
      </c>
      <c r="K41" s="228">
        <f t="shared" si="0"/>
        <v>0</v>
      </c>
      <c r="L41" s="229">
        <f t="shared" si="1"/>
        <v>0</v>
      </c>
      <c r="M41" s="231">
        <f>+'FA 3.1.C'!$AF$51</f>
        <v>0</v>
      </c>
      <c r="N41" s="231">
        <f>+'FA 3.1.C'!$AN$51</f>
        <v>0</v>
      </c>
    </row>
    <row r="42" spans="2:14" ht="66" x14ac:dyDescent="0.3">
      <c r="B42" s="409">
        <f>+'4. Choix des F.A'!F41</f>
        <v>0</v>
      </c>
      <c r="C42" s="225">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3.1.D'!$X$51</f>
        <v>0</v>
      </c>
      <c r="J42" s="227">
        <f>+'FA 3.1.D'!$AA$51</f>
        <v>0</v>
      </c>
      <c r="K42" s="228">
        <f t="shared" si="0"/>
        <v>0</v>
      </c>
      <c r="L42" s="229">
        <f t="shared" si="1"/>
        <v>0</v>
      </c>
      <c r="M42" s="231">
        <f>+'FA 3.1.D'!$AF$51</f>
        <v>0</v>
      </c>
      <c r="N42" s="231">
        <f>+'FA 3.1.D'!$AN$51</f>
        <v>0</v>
      </c>
    </row>
    <row r="43" spans="2:14" ht="66" x14ac:dyDescent="0.3">
      <c r="B43" s="409">
        <f>+'4. Choix des F.A'!F42</f>
        <v>0</v>
      </c>
      <c r="C43" s="225">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3.2.A'!$X$51</f>
        <v>0</v>
      </c>
      <c r="J43" s="227">
        <f>+'FA 3.2.A'!$AA$51</f>
        <v>0</v>
      </c>
      <c r="K43" s="228">
        <f t="shared" si="0"/>
        <v>0</v>
      </c>
      <c r="L43" s="229">
        <f t="shared" si="1"/>
        <v>0</v>
      </c>
      <c r="M43" s="231">
        <f>+'FA 3.2.A'!$AF$51</f>
        <v>0</v>
      </c>
      <c r="N43" s="231">
        <f>+'FA 3.2.A'!$AN$51</f>
        <v>0</v>
      </c>
    </row>
    <row r="44" spans="2:14" ht="79.2" x14ac:dyDescent="0.3">
      <c r="B44" s="409">
        <f>+'4. Choix des F.A'!F43</f>
        <v>0</v>
      </c>
      <c r="C44" s="225">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4.1.A'!$X$51</f>
        <v>0</v>
      </c>
      <c r="J44" s="227">
        <f>+'FA 4.1.A'!$AA$51</f>
        <v>0</v>
      </c>
      <c r="K44" s="228">
        <f t="shared" si="0"/>
        <v>0</v>
      </c>
      <c r="L44" s="229">
        <f t="shared" si="1"/>
        <v>0</v>
      </c>
      <c r="M44" s="231">
        <f>+'FA 4.1.A'!$AF$51</f>
        <v>0</v>
      </c>
      <c r="N44" s="231">
        <f>+'FA 4.1.A'!$AN$51</f>
        <v>0</v>
      </c>
    </row>
    <row r="45" spans="2:14" ht="79.2" x14ac:dyDescent="0.3">
      <c r="B45" s="409">
        <f>+'4. Choix des F.A'!F44</f>
        <v>0</v>
      </c>
      <c r="C45" s="225">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4.1.B'!$X$51</f>
        <v>0</v>
      </c>
      <c r="J45" s="227">
        <f>+'FA 4.1.B'!$AA$51</f>
        <v>0</v>
      </c>
      <c r="K45" s="228">
        <f t="shared" si="0"/>
        <v>0</v>
      </c>
      <c r="L45" s="229">
        <f t="shared" si="1"/>
        <v>0</v>
      </c>
      <c r="M45" s="231">
        <f>+'FA 4.1.B'!$AF$51</f>
        <v>0</v>
      </c>
      <c r="N45" s="231">
        <f>+'FA 4.1.B'!$AN$51</f>
        <v>0</v>
      </c>
    </row>
    <row r="46" spans="2:14" ht="79.2" x14ac:dyDescent="0.3">
      <c r="B46" s="409">
        <f>+'4. Choix des F.A'!F45</f>
        <v>0</v>
      </c>
      <c r="C46" s="225">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4.1.C'!$X$51</f>
        <v>0</v>
      </c>
      <c r="J46" s="227">
        <f>+'FA 4.1.C'!$AA$51</f>
        <v>0</v>
      </c>
      <c r="K46" s="228">
        <f t="shared" si="0"/>
        <v>0</v>
      </c>
      <c r="L46" s="229">
        <f t="shared" si="1"/>
        <v>0</v>
      </c>
      <c r="M46" s="231">
        <f>+'FA 4.1.C'!$AF$51</f>
        <v>0</v>
      </c>
      <c r="N46" s="231">
        <f>+'FA 4.1.C'!$AN$51</f>
        <v>0</v>
      </c>
    </row>
    <row r="47" spans="2:14" ht="79.2" x14ac:dyDescent="0.3">
      <c r="B47" s="409">
        <f>+'4. Choix des F.A'!F46</f>
        <v>0</v>
      </c>
      <c r="C47" s="225">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4.1.D'!$X$51</f>
        <v>0</v>
      </c>
      <c r="J47" s="227">
        <f>+'FA 4.1.D'!$AA$51</f>
        <v>0</v>
      </c>
      <c r="K47" s="228">
        <f t="shared" si="0"/>
        <v>0</v>
      </c>
      <c r="L47" s="229">
        <f t="shared" si="1"/>
        <v>0</v>
      </c>
      <c r="M47" s="231">
        <f>+'FA 4.1.D'!$AF$51</f>
        <v>0</v>
      </c>
      <c r="N47" s="231">
        <f>+'FA 4.1.D'!$AN$51</f>
        <v>0</v>
      </c>
    </row>
    <row r="48" spans="2:14" ht="72" x14ac:dyDescent="0.3">
      <c r="B48" s="409">
        <f>+'4. Choix des F.A'!F47</f>
        <v>0</v>
      </c>
      <c r="C48" s="225">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4.2.A'!$X$51</f>
        <v>0</v>
      </c>
      <c r="J48" s="227">
        <f>+'FA 4.2.A'!$AA$51</f>
        <v>0</v>
      </c>
      <c r="K48" s="228">
        <f t="shared" si="0"/>
        <v>0</v>
      </c>
      <c r="L48" s="229">
        <f t="shared" si="1"/>
        <v>0</v>
      </c>
      <c r="M48" s="231">
        <f>+'FA 4.2.A'!$AF$51</f>
        <v>0</v>
      </c>
      <c r="N48" s="231">
        <f>+'FA 4.2.A'!$AN$51</f>
        <v>0</v>
      </c>
    </row>
    <row r="49" spans="2:14" ht="43.2" x14ac:dyDescent="0.3">
      <c r="B49" s="409">
        <f>+'4. Choix des F.A'!F48</f>
        <v>0</v>
      </c>
      <c r="C49" s="225">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4.3.A'!$X$51</f>
        <v>0</v>
      </c>
      <c r="J49" s="227">
        <f>+'FA 4.3.A'!$AA$51</f>
        <v>0</v>
      </c>
      <c r="K49" s="228">
        <f t="shared" si="0"/>
        <v>0</v>
      </c>
      <c r="L49" s="229">
        <f t="shared" si="1"/>
        <v>0</v>
      </c>
      <c r="M49" s="231">
        <f>+'FA 4.3.A'!$AF$51</f>
        <v>0</v>
      </c>
      <c r="N49" s="231">
        <f>+'FA 4.3.A'!$AN$51</f>
        <v>0</v>
      </c>
    </row>
    <row r="50" spans="2:14" ht="43.2" x14ac:dyDescent="0.3">
      <c r="B50" s="409">
        <f>+'4. Choix des F.A'!F49</f>
        <v>0</v>
      </c>
      <c r="C50" s="225">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4.3.B'!$X$51</f>
        <v>0</v>
      </c>
      <c r="J50" s="227">
        <f>+'FA 4.3.B'!$AA$51</f>
        <v>0</v>
      </c>
      <c r="K50" s="228">
        <f t="shared" si="0"/>
        <v>0</v>
      </c>
      <c r="L50" s="229">
        <f t="shared" si="1"/>
        <v>0</v>
      </c>
      <c r="M50" s="231">
        <f>+'FA 4.3.B'!$AF$51</f>
        <v>0</v>
      </c>
      <c r="N50" s="231">
        <f>+'FA 4.3.B'!$AN$51</f>
        <v>0</v>
      </c>
    </row>
    <row r="51" spans="2:14" ht="57.6" x14ac:dyDescent="0.3">
      <c r="B51" s="409">
        <f>+'4. Choix des F.A'!F50</f>
        <v>0</v>
      </c>
      <c r="C51" s="225">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5.1.A'!$X$51</f>
        <v>0</v>
      </c>
      <c r="J51" s="227">
        <f>+'FA 5.1.A'!$AA$51</f>
        <v>0</v>
      </c>
      <c r="K51" s="228">
        <f t="shared" si="0"/>
        <v>0</v>
      </c>
      <c r="L51" s="229">
        <f t="shared" si="1"/>
        <v>0</v>
      </c>
      <c r="M51" s="231">
        <f>+'FA 5.1.A'!$AF$51</f>
        <v>0</v>
      </c>
      <c r="N51" s="231">
        <f>+'FA 5.1.A'!$AN$51</f>
        <v>0</v>
      </c>
    </row>
    <row r="52" spans="2:14" ht="115.2" x14ac:dyDescent="0.3">
      <c r="B52" s="409">
        <f>+'4. Choix des F.A'!F51</f>
        <v>0</v>
      </c>
      <c r="C52" s="225">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5.1.B'!$X$51</f>
        <v>0</v>
      </c>
      <c r="J52" s="227">
        <f>+'FA 5.1.B'!$AA$51</f>
        <v>0</v>
      </c>
      <c r="K52" s="228">
        <f t="shared" si="0"/>
        <v>0</v>
      </c>
      <c r="L52" s="229">
        <f t="shared" si="1"/>
        <v>0</v>
      </c>
      <c r="M52" s="231">
        <f>+'FA 5.1.B'!$AF$51</f>
        <v>0</v>
      </c>
      <c r="N52" s="231">
        <f>+'FA 5.1.B'!$AN$51</f>
        <v>0</v>
      </c>
    </row>
    <row r="53" spans="2:14" ht="72" x14ac:dyDescent="0.3">
      <c r="B53" s="409">
        <f>+'4. Choix des F.A'!F52</f>
        <v>0</v>
      </c>
      <c r="C53" s="225">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5.1.C'!$X$51</f>
        <v>0</v>
      </c>
      <c r="J53" s="227">
        <f>+'FA 5.1.C'!$AA$51</f>
        <v>0</v>
      </c>
      <c r="K53" s="228">
        <f t="shared" si="0"/>
        <v>0</v>
      </c>
      <c r="L53" s="229">
        <f t="shared" si="1"/>
        <v>0</v>
      </c>
      <c r="M53" s="231">
        <f>+'FA 5.1.C'!$AF$51</f>
        <v>0</v>
      </c>
      <c r="N53" s="231">
        <f>+'FA 5.1.C'!$AN$51</f>
        <v>0</v>
      </c>
    </row>
    <row r="54" spans="2:14" ht="52.8" x14ac:dyDescent="0.3">
      <c r="B54" s="409">
        <f>+'4. Choix des F.A'!F53</f>
        <v>0</v>
      </c>
      <c r="C54" s="225">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5.2.A'!$X$51</f>
        <v>0</v>
      </c>
      <c r="J54" s="227">
        <f>+'FA 5.2.A'!$AA$51</f>
        <v>0</v>
      </c>
      <c r="K54" s="228">
        <f t="shared" si="0"/>
        <v>0</v>
      </c>
      <c r="L54" s="229">
        <f t="shared" si="1"/>
        <v>0</v>
      </c>
      <c r="M54" s="231">
        <f>+'FA 5.2.A'!$AF$51</f>
        <v>0</v>
      </c>
      <c r="N54" s="231">
        <f>+'FA 5.2.A'!$AN$51</f>
        <v>0</v>
      </c>
    </row>
    <row r="55" spans="2:14" ht="52.8" x14ac:dyDescent="0.3">
      <c r="B55" s="409">
        <f>+'4. Choix des F.A'!F54</f>
        <v>0</v>
      </c>
      <c r="C55" s="225">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5.2.B'!$X$51</f>
        <v>0</v>
      </c>
      <c r="J55" s="227">
        <f>+'FA 5.2.B'!$AA$51</f>
        <v>0</v>
      </c>
      <c r="K55" s="228">
        <f t="shared" si="0"/>
        <v>0</v>
      </c>
      <c r="L55" s="229">
        <f t="shared" si="1"/>
        <v>0</v>
      </c>
      <c r="M55" s="231">
        <f>+'FA 5.2.B'!$AF$51</f>
        <v>0</v>
      </c>
      <c r="N55" s="231">
        <f>+'FA 5.2.B'!$AN$51</f>
        <v>0</v>
      </c>
    </row>
    <row r="56" spans="2:14" ht="72" x14ac:dyDescent="0.3">
      <c r="B56" s="409">
        <f>+'4. Choix des F.A'!F55</f>
        <v>0</v>
      </c>
      <c r="C56" s="225">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5.2.C'!$X$51</f>
        <v>0</v>
      </c>
      <c r="J56" s="227">
        <f>+'FA 5.2.C'!$AA$51</f>
        <v>0</v>
      </c>
      <c r="K56" s="228">
        <f t="shared" si="0"/>
        <v>0</v>
      </c>
      <c r="L56" s="229">
        <f t="shared" si="1"/>
        <v>0</v>
      </c>
      <c r="M56" s="231">
        <f>+'FA 5.2.C'!$AF$51</f>
        <v>0</v>
      </c>
      <c r="N56" s="231">
        <f>+'FA 5.2.C'!$AN$51</f>
        <v>0</v>
      </c>
    </row>
    <row r="57" spans="2:14" ht="52.8" x14ac:dyDescent="0.3">
      <c r="B57" s="409">
        <f>+'4. Choix des F.A'!F56</f>
        <v>0</v>
      </c>
      <c r="C57" s="225">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5.2.D'!$X$51</f>
        <v>0</v>
      </c>
      <c r="J57" s="227">
        <f>+'FA 5.2.D'!$AA$51</f>
        <v>0</v>
      </c>
      <c r="K57" s="228">
        <f t="shared" si="0"/>
        <v>0</v>
      </c>
      <c r="L57" s="229">
        <f t="shared" si="1"/>
        <v>0</v>
      </c>
      <c r="M57" s="231">
        <f>+'FA 5.2.D'!$AF$51</f>
        <v>0</v>
      </c>
      <c r="N57" s="231">
        <f>+'FA 5.2.D'!$AN$51</f>
        <v>0</v>
      </c>
    </row>
    <row r="58" spans="2:14" ht="52.8" x14ac:dyDescent="0.3">
      <c r="B58" s="409">
        <f>+'4. Choix des F.A'!F57</f>
        <v>0</v>
      </c>
      <c r="C58" s="225">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5.2.E'!$X$51</f>
        <v>0</v>
      </c>
      <c r="J58" s="227">
        <f>+'FA 5.2.E'!$AA$51</f>
        <v>0</v>
      </c>
      <c r="K58" s="228">
        <f t="shared" ref="K58:K60" si="2">+IFERROR(J58/I58,0)</f>
        <v>0</v>
      </c>
      <c r="L58" s="229">
        <f t="shared" ref="L58:L60" si="3">I58-J58</f>
        <v>0</v>
      </c>
      <c r="M58" s="231">
        <f>+'FA 5.2.E'!$AF$51</f>
        <v>0</v>
      </c>
      <c r="N58" s="231">
        <f>+'FA 5.2.E'!$AN$51</f>
        <v>0</v>
      </c>
    </row>
    <row r="59" spans="2:14" ht="52.8" x14ac:dyDescent="0.3">
      <c r="B59" s="409">
        <f>+'4. Choix des F.A'!F58</f>
        <v>0</v>
      </c>
      <c r="C59" s="225">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5.2.F'!$X$51</f>
        <v>0</v>
      </c>
      <c r="J59" s="227">
        <f>+'FA 5.2.F'!$AA$51</f>
        <v>0</v>
      </c>
      <c r="K59" s="228">
        <f t="shared" si="2"/>
        <v>0</v>
      </c>
      <c r="L59" s="229">
        <f t="shared" si="3"/>
        <v>0</v>
      </c>
      <c r="M59" s="231">
        <f>+'FA 5.2.F'!$AF$51</f>
        <v>0</v>
      </c>
      <c r="N59" s="231">
        <f>+'FA 5.2.F'!$AN$51</f>
        <v>0</v>
      </c>
    </row>
    <row r="60" spans="2:14" ht="52.8" x14ac:dyDescent="0.3">
      <c r="B60" s="409">
        <f>+'4. Choix des F.A'!F59</f>
        <v>0</v>
      </c>
      <c r="C60" s="225">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5.2.G'!$X$51</f>
        <v>0</v>
      </c>
      <c r="J60" s="227">
        <f>+'FA 5.2.G'!$AA$51</f>
        <v>0</v>
      </c>
      <c r="K60" s="228">
        <f t="shared" si="2"/>
        <v>0</v>
      </c>
      <c r="L60" s="229">
        <f t="shared" si="3"/>
        <v>0</v>
      </c>
      <c r="M60" s="231">
        <f>+'FA 5.2.G'!$AF$51</f>
        <v>0</v>
      </c>
      <c r="N60" s="231">
        <f>+'FA 5.2.G'!$AN$51</f>
        <v>0</v>
      </c>
    </row>
    <row r="61" spans="2:14" ht="39.6" x14ac:dyDescent="0.3">
      <c r="B61" s="409">
        <f>+'4. Choix des F.A'!F60</f>
        <v>0</v>
      </c>
      <c r="C61" s="225">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6.1.A'!$X$51</f>
        <v>0</v>
      </c>
      <c r="J61" s="227">
        <f>+'FA 6.1.A'!$AA$51</f>
        <v>0</v>
      </c>
      <c r="K61" s="228">
        <f t="shared" si="0"/>
        <v>0</v>
      </c>
      <c r="L61" s="229">
        <f t="shared" si="1"/>
        <v>0</v>
      </c>
      <c r="M61" s="231">
        <f>+'FA 6.1.A'!$AF$51</f>
        <v>0</v>
      </c>
      <c r="N61" s="231">
        <f>+'FA 6.1.A'!$AN$51</f>
        <v>0</v>
      </c>
    </row>
    <row r="62" spans="2:14" ht="57.6" x14ac:dyDescent="0.3">
      <c r="B62" s="409">
        <f>+'4. Choix des F.A'!F61</f>
        <v>0</v>
      </c>
      <c r="C62" s="225">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6.1.B'!$X$51</f>
        <v>0</v>
      </c>
      <c r="J62" s="227">
        <f>+'FA 6.1.B'!$AA$51</f>
        <v>0</v>
      </c>
      <c r="K62" s="228">
        <f t="shared" si="0"/>
        <v>0</v>
      </c>
      <c r="L62" s="229">
        <f t="shared" si="1"/>
        <v>0</v>
      </c>
      <c r="M62" s="231">
        <f>+'FA 6.1.B'!$AF$51</f>
        <v>0</v>
      </c>
      <c r="N62" s="231">
        <f>+'FA 6.1.B'!$AN$51</f>
        <v>0</v>
      </c>
    </row>
    <row r="63" spans="2:14" ht="57.6" x14ac:dyDescent="0.3">
      <c r="B63" s="409">
        <f>+'4. Choix des F.A'!F62</f>
        <v>0</v>
      </c>
      <c r="C63" s="225">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6.1.C'!$X$51</f>
        <v>0</v>
      </c>
      <c r="J63" s="227">
        <f>+'FA 6.1.C'!$AA$51</f>
        <v>0</v>
      </c>
      <c r="K63" s="228">
        <f t="shared" si="0"/>
        <v>0</v>
      </c>
      <c r="L63" s="229">
        <f t="shared" si="1"/>
        <v>0</v>
      </c>
      <c r="M63" s="231">
        <f>+'FA 6.1.C'!$AF$51</f>
        <v>0</v>
      </c>
      <c r="N63" s="231">
        <f>+'FA 6.1.C'!$AN$51</f>
        <v>0</v>
      </c>
    </row>
    <row r="64" spans="2:14" ht="39.6" x14ac:dyDescent="0.3">
      <c r="B64" s="409"/>
      <c r="C64" s="225">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6.2.A'!$X$51</f>
        <v>0</v>
      </c>
      <c r="J64" s="227">
        <f>+'FA 6.2.A'!$AA$51</f>
        <v>0</v>
      </c>
      <c r="K64" s="228">
        <f t="shared" si="0"/>
        <v>0</v>
      </c>
      <c r="L64" s="229">
        <f t="shared" si="1"/>
        <v>0</v>
      </c>
      <c r="M64" s="231">
        <f>+'FA 6.2.A'!$AF$51</f>
        <v>0</v>
      </c>
      <c r="N64" s="231">
        <f>+'FA 6.2.A'!$AN$51</f>
        <v>0</v>
      </c>
    </row>
    <row r="65" spans="2:14" ht="72" x14ac:dyDescent="0.3">
      <c r="B65" s="409">
        <f>+'4. Choix des F.A'!F64</f>
        <v>0</v>
      </c>
      <c r="C65" s="225">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6.2.B'!$X$51</f>
        <v>0</v>
      </c>
      <c r="J65" s="227">
        <f>+'FA 6.2.B'!$AA$51</f>
        <v>0</v>
      </c>
      <c r="K65" s="228">
        <f t="shared" si="0"/>
        <v>0</v>
      </c>
      <c r="L65" s="229">
        <f t="shared" si="1"/>
        <v>0</v>
      </c>
      <c r="M65" s="231">
        <f>+'FA 6.2.B'!$AF$51</f>
        <v>0</v>
      </c>
      <c r="N65" s="231">
        <f>+'FA 6.2.B'!$AN$51</f>
        <v>0</v>
      </c>
    </row>
    <row r="66" spans="2:14" ht="39.6" x14ac:dyDescent="0.3">
      <c r="B66" s="409">
        <f>+'4. Choix des F.A'!F65</f>
        <v>0</v>
      </c>
      <c r="C66" s="225">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6.2.C'!$X$51</f>
        <v>0</v>
      </c>
      <c r="J66" s="227">
        <f>+'FA 6.2.C'!$AA$51</f>
        <v>0</v>
      </c>
      <c r="K66" s="228">
        <f t="shared" si="0"/>
        <v>0</v>
      </c>
      <c r="L66" s="229">
        <f t="shared" si="1"/>
        <v>0</v>
      </c>
      <c r="M66" s="231">
        <f>+'FA 6.2.C'!$AF$51</f>
        <v>0</v>
      </c>
      <c r="N66" s="231">
        <f>+'FA 6.2.C'!$AN$51</f>
        <v>0</v>
      </c>
    </row>
    <row r="67" spans="2:14" x14ac:dyDescent="0.3">
      <c r="B67" s="409">
        <f>+'4. Choix des F.A'!F66</f>
        <v>0</v>
      </c>
      <c r="C67" s="225">
        <f>+'FA supp 1'!$C$12</f>
        <v>0</v>
      </c>
      <c r="D67" s="189">
        <f>+'FA supp 1'!$C$13</f>
        <v>0</v>
      </c>
      <c r="E67" s="189">
        <f>+'FA supp 1'!$C$15</f>
        <v>0</v>
      </c>
      <c r="F67" s="189">
        <f>+'FA supp 1'!$C$16</f>
        <v>0</v>
      </c>
      <c r="G67" s="189">
        <f>+'FA supp 1'!$C$19</f>
        <v>0</v>
      </c>
      <c r="H67" s="190">
        <f>+'FA supp 1'!$C$20</f>
        <v>0</v>
      </c>
      <c r="I67" s="226">
        <f>+'FA supp 1'!$X$51</f>
        <v>0</v>
      </c>
      <c r="J67" s="227">
        <f>+'FA supp 1'!AA51</f>
        <v>0</v>
      </c>
      <c r="K67" s="228">
        <f t="shared" si="0"/>
        <v>0</v>
      </c>
      <c r="L67" s="229">
        <f t="shared" si="1"/>
        <v>0</v>
      </c>
      <c r="M67" s="231">
        <f>+'FA supp 1'!$AF$51</f>
        <v>0</v>
      </c>
      <c r="N67" s="231">
        <f>+'FA supp 1'!$AN$51</f>
        <v>0</v>
      </c>
    </row>
    <row r="68" spans="2:14" x14ac:dyDescent="0.3">
      <c r="B68" s="409">
        <f>+'4. Choix des F.A'!F67</f>
        <v>0</v>
      </c>
      <c r="C68" s="225">
        <f>+'FA supp 2'!$C$12</f>
        <v>0</v>
      </c>
      <c r="D68" s="189">
        <f>+'FA supp 2'!$C$13</f>
        <v>0</v>
      </c>
      <c r="E68" s="189">
        <f>+'FA supp 2'!$C$15</f>
        <v>0</v>
      </c>
      <c r="F68" s="189">
        <f>+'FA supp 2'!$C$16</f>
        <v>0</v>
      </c>
      <c r="G68" s="189">
        <f>+'FA supp 2'!$C$19</f>
        <v>0</v>
      </c>
      <c r="H68" s="190">
        <f>+'FA supp 2'!$C$20</f>
        <v>0</v>
      </c>
      <c r="I68" s="226">
        <f>+'FA supp 2'!$X$51</f>
        <v>0</v>
      </c>
      <c r="J68" s="227">
        <f>+'FA supp 2'!$AA$51</f>
        <v>0</v>
      </c>
      <c r="K68" s="228">
        <f t="shared" si="0"/>
        <v>0</v>
      </c>
      <c r="L68" s="229">
        <f t="shared" si="1"/>
        <v>0</v>
      </c>
      <c r="M68" s="231">
        <f>+'FA supp 2'!$AF$51</f>
        <v>0</v>
      </c>
      <c r="N68" s="231">
        <f>+'FA supp 2'!$AN$51</f>
        <v>0</v>
      </c>
    </row>
    <row r="69" spans="2:14" x14ac:dyDescent="0.3">
      <c r="B69" s="409">
        <f>+'4. Choix des F.A'!F68</f>
        <v>0</v>
      </c>
      <c r="C69" s="225">
        <f>+'FA supp 3'!$C$12</f>
        <v>0</v>
      </c>
      <c r="D69" s="189">
        <f>+'FA supp 3'!$C$13</f>
        <v>0</v>
      </c>
      <c r="E69" s="189">
        <f>+'FA supp 3'!$C$15</f>
        <v>0</v>
      </c>
      <c r="F69" s="189">
        <f>+'FA supp 3'!$C$16</f>
        <v>0</v>
      </c>
      <c r="G69" s="189">
        <f>+'FA supp 3'!$C$19</f>
        <v>0</v>
      </c>
      <c r="H69" s="190">
        <f>+'FA supp 3'!$C$20</f>
        <v>0</v>
      </c>
      <c r="I69" s="226">
        <f>+'FA supp 3'!$X$51</f>
        <v>0</v>
      </c>
      <c r="J69" s="227">
        <f>+'FA supp 3'!$AA$51</f>
        <v>0</v>
      </c>
      <c r="K69" s="228">
        <f t="shared" si="0"/>
        <v>0</v>
      </c>
      <c r="L69" s="229">
        <f t="shared" si="1"/>
        <v>0</v>
      </c>
      <c r="M69" s="231">
        <f>+'FA supp 3'!$AF$51</f>
        <v>0</v>
      </c>
      <c r="N69" s="231">
        <f>+'FA supp 3'!$AN$51</f>
        <v>0</v>
      </c>
    </row>
    <row r="70" spans="2:14" x14ac:dyDescent="0.3">
      <c r="B70" s="409">
        <f>+'4. Choix des F.A'!F69</f>
        <v>0</v>
      </c>
    </row>
  </sheetData>
  <mergeCells count="8">
    <mergeCell ref="I16:L16"/>
    <mergeCell ref="I18:L18"/>
    <mergeCell ref="A1:V1"/>
    <mergeCell ref="Q9:R9"/>
    <mergeCell ref="K10:L10"/>
    <mergeCell ref="Q10:R10"/>
    <mergeCell ref="K11:L11"/>
    <mergeCell ref="Q11:R1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8894D-6E66-466A-AFD4-58077F281BB8}">
  <sheetPr>
    <tabColor rgb="FFFFFF00"/>
  </sheetPr>
  <dimension ref="A1:V70"/>
  <sheetViews>
    <sheetView topLeftCell="A54" workbookViewId="0">
      <selection activeCell="C60" sqref="C60:M60"/>
    </sheetView>
  </sheetViews>
  <sheetFormatPr baseColWidth="10" defaultColWidth="11.44140625" defaultRowHeight="14.4" x14ac:dyDescent="0.3"/>
  <cols>
    <col min="1" max="1" width="6.33203125" customWidth="1"/>
    <col min="3" max="3" width="6" bestFit="1" customWidth="1"/>
    <col min="4" max="4" width="24.33203125" customWidth="1"/>
    <col min="5" max="5" width="6.33203125" bestFit="1" customWidth="1"/>
    <col min="6" max="6" width="20.5546875" bestFit="1" customWidth="1"/>
    <col min="7" max="7" width="6.33203125" bestFit="1" customWidth="1"/>
    <col min="8" max="8" width="48.5546875" customWidth="1"/>
    <col min="13" max="13" width="15.6640625" bestFit="1" customWidth="1"/>
  </cols>
  <sheetData>
    <row r="1" spans="1:22" ht="18" x14ac:dyDescent="0.3">
      <c r="A1" s="559" t="s">
        <v>227</v>
      </c>
      <c r="B1" s="560"/>
      <c r="C1" s="560"/>
      <c r="D1" s="560"/>
      <c r="E1" s="560"/>
      <c r="F1" s="560"/>
      <c r="G1" s="560"/>
      <c r="H1" s="560"/>
      <c r="I1" s="560"/>
      <c r="J1" s="560"/>
      <c r="K1" s="560"/>
      <c r="L1" s="560"/>
      <c r="M1" s="560"/>
      <c r="N1" s="560"/>
      <c r="O1" s="560"/>
      <c r="P1" s="560"/>
      <c r="Q1" s="560"/>
      <c r="R1" s="560"/>
      <c r="S1" s="560"/>
      <c r="T1" s="560"/>
      <c r="U1" s="560"/>
      <c r="V1" s="560"/>
    </row>
    <row r="2" spans="1:22" ht="21" x14ac:dyDescent="0.4">
      <c r="C2" s="191"/>
      <c r="D2" s="192"/>
      <c r="E2" s="193"/>
      <c r="F2" s="194"/>
    </row>
    <row r="3" spans="1:22" x14ac:dyDescent="0.3">
      <c r="C3" s="191"/>
      <c r="E3" s="193"/>
    </row>
    <row r="4" spans="1:22" ht="26.4" x14ac:dyDescent="0.85">
      <c r="C4" s="191"/>
      <c r="D4" s="192"/>
      <c r="I4" s="195"/>
      <c r="J4" s="195"/>
      <c r="K4" s="195"/>
      <c r="L4" s="195"/>
      <c r="M4" s="193"/>
      <c r="N4" s="196"/>
      <c r="O4" s="196" t="s">
        <v>228</v>
      </c>
      <c r="P4" s="194"/>
      <c r="Q4" s="194"/>
    </row>
    <row r="5" spans="1:22" x14ac:dyDescent="0.3">
      <c r="C5" s="191"/>
      <c r="I5" s="195"/>
      <c r="J5" s="195"/>
      <c r="K5" s="195"/>
      <c r="L5" s="195"/>
      <c r="M5" s="193"/>
      <c r="N5" s="193"/>
      <c r="O5" s="193"/>
    </row>
    <row r="6" spans="1:22" ht="21" x14ac:dyDescent="0.4">
      <c r="C6" s="191"/>
      <c r="D6" s="192"/>
      <c r="I6" s="195"/>
      <c r="J6" s="195"/>
      <c r="K6" s="195"/>
      <c r="L6" s="195"/>
      <c r="M6" s="193"/>
      <c r="N6" s="193"/>
      <c r="O6" s="193"/>
    </row>
    <row r="7" spans="1:22" ht="15" thickBot="1" x14ac:dyDescent="0.35">
      <c r="C7" s="191"/>
      <c r="I7" s="195"/>
      <c r="J7" s="195"/>
      <c r="K7" s="195"/>
      <c r="L7" s="195"/>
      <c r="M7" s="195"/>
      <c r="N7" s="195"/>
      <c r="O7" s="195"/>
    </row>
    <row r="8" spans="1:22" ht="21" x14ac:dyDescent="0.4">
      <c r="C8" s="191"/>
      <c r="D8" s="192"/>
      <c r="I8" s="197" t="s">
        <v>229</v>
      </c>
      <c r="J8" s="198"/>
      <c r="K8" s="198"/>
      <c r="L8" s="198"/>
      <c r="M8" s="199"/>
      <c r="N8" s="195"/>
      <c r="O8" s="200" t="s">
        <v>230</v>
      </c>
      <c r="P8" s="201"/>
      <c r="Q8" s="201"/>
      <c r="R8" s="201"/>
      <c r="S8" s="202"/>
    </row>
    <row r="9" spans="1:22" ht="18" x14ac:dyDescent="0.3">
      <c r="C9" s="191"/>
      <c r="I9" s="203"/>
      <c r="J9" s="195"/>
      <c r="K9" s="236" t="s">
        <v>231</v>
      </c>
      <c r="L9" s="237"/>
      <c r="M9" s="204" t="s">
        <v>232</v>
      </c>
      <c r="N9" s="195"/>
      <c r="O9" s="203"/>
      <c r="P9" s="195"/>
      <c r="Q9" s="557" t="s">
        <v>231</v>
      </c>
      <c r="R9" s="558"/>
      <c r="S9" s="204" t="s">
        <v>233</v>
      </c>
    </row>
    <row r="10" spans="1:22" ht="21" x14ac:dyDescent="0.4">
      <c r="C10" s="191"/>
      <c r="D10" s="192"/>
      <c r="I10" s="205" t="s">
        <v>234</v>
      </c>
      <c r="J10" s="193"/>
      <c r="K10" s="570">
        <f>+I17</f>
        <v>0</v>
      </c>
      <c r="L10" s="571"/>
      <c r="M10" s="206"/>
      <c r="N10" s="193"/>
      <c r="O10" s="205" t="s">
        <v>251</v>
      </c>
      <c r="P10" s="193"/>
      <c r="Q10" s="570">
        <f>+'3. Assiette des heures CPOM'!J10</f>
        <v>0</v>
      </c>
      <c r="R10" s="571"/>
      <c r="S10" s="242">
        <f>+IFERROR(K11/Q10,0)</f>
        <v>0</v>
      </c>
    </row>
    <row r="11" spans="1:22" x14ac:dyDescent="0.3">
      <c r="C11" s="191"/>
      <c r="I11" s="207" t="s">
        <v>236</v>
      </c>
      <c r="J11" s="193"/>
      <c r="K11" s="570">
        <f>+J17</f>
        <v>0</v>
      </c>
      <c r="L11" s="571"/>
      <c r="M11" s="208">
        <f>+IFERROR(K11/K10,0)</f>
        <v>0</v>
      </c>
      <c r="N11" s="193"/>
      <c r="O11" s="205" t="s">
        <v>237</v>
      </c>
      <c r="P11" s="193"/>
      <c r="Q11" s="570">
        <f>+K10-Q10</f>
        <v>0</v>
      </c>
      <c r="R11" s="571"/>
      <c r="S11" s="206"/>
    </row>
    <row r="12" spans="1:22" ht="21.6" thickBot="1" x14ac:dyDescent="0.45">
      <c r="C12" s="191"/>
      <c r="D12" s="192"/>
      <c r="I12" s="207"/>
      <c r="J12" s="193"/>
      <c r="K12" s="232"/>
      <c r="L12" s="233"/>
      <c r="M12" s="206"/>
      <c r="N12" s="193"/>
      <c r="O12" s="209"/>
      <c r="P12" s="193"/>
      <c r="Q12" s="210"/>
      <c r="R12" s="211"/>
      <c r="S12" s="206"/>
    </row>
    <row r="13" spans="1:22" ht="15.6" thickTop="1" thickBot="1" x14ac:dyDescent="0.35">
      <c r="B13" s="269" t="s">
        <v>212</v>
      </c>
      <c r="C13" s="191"/>
      <c r="I13" s="212" t="s">
        <v>238</v>
      </c>
      <c r="J13" s="213"/>
      <c r="K13" s="234">
        <f>+IF(K10-K11&lt;0,0,K10-K11)</f>
        <v>0</v>
      </c>
      <c r="L13" s="235"/>
      <c r="M13" s="214"/>
      <c r="O13" s="212" t="s">
        <v>239</v>
      </c>
      <c r="P13" s="213"/>
      <c r="Q13" s="215">
        <f>+Q11+Q12+Q10</f>
        <v>0</v>
      </c>
      <c r="R13" s="216"/>
      <c r="S13" s="214"/>
    </row>
    <row r="14" spans="1:22" ht="21" x14ac:dyDescent="0.4">
      <c r="C14" s="191"/>
      <c r="D14" s="192"/>
      <c r="E14" s="193"/>
      <c r="O14" t="s">
        <v>240</v>
      </c>
    </row>
    <row r="15" spans="1:22" x14ac:dyDescent="0.3">
      <c r="C15" s="191"/>
      <c r="E15" s="193"/>
    </row>
    <row r="16" spans="1:22" ht="18" x14ac:dyDescent="0.3">
      <c r="B16" s="248"/>
      <c r="C16" s="217"/>
      <c r="D16" s="218"/>
      <c r="E16" s="218"/>
      <c r="F16" s="218"/>
      <c r="G16" s="218"/>
      <c r="H16" s="218"/>
      <c r="I16" s="561" t="s">
        <v>64</v>
      </c>
      <c r="J16" s="562"/>
      <c r="K16" s="562"/>
      <c r="L16" s="562"/>
      <c r="M16" s="244" t="s">
        <v>253</v>
      </c>
    </row>
    <row r="17" spans="2:13" ht="18" x14ac:dyDescent="0.3">
      <c r="B17" s="250"/>
      <c r="C17" s="217"/>
      <c r="D17" s="218"/>
      <c r="E17" s="218"/>
      <c r="F17" s="218"/>
      <c r="G17" s="218"/>
      <c r="H17" s="218"/>
      <c r="I17" s="238">
        <f>SUBTOTAL(9,I20:I146)</f>
        <v>0</v>
      </c>
      <c r="J17" s="239">
        <f>SUBTOTAL(9,J20:J146)</f>
        <v>0</v>
      </c>
      <c r="K17" s="219">
        <f>+IFERROR(J17/I17,0)</f>
        <v>0</v>
      </c>
      <c r="L17" s="220">
        <f>+I17-J17</f>
        <v>0</v>
      </c>
      <c r="M17" s="247"/>
    </row>
    <row r="18" spans="2:13" ht="18" x14ac:dyDescent="0.3">
      <c r="B18" s="250"/>
      <c r="C18" s="217"/>
      <c r="D18" s="218"/>
      <c r="E18" s="218"/>
      <c r="F18" s="218"/>
      <c r="G18" s="218"/>
      <c r="H18" s="218"/>
      <c r="I18" s="568" t="s">
        <v>242</v>
      </c>
      <c r="J18" s="568"/>
      <c r="K18" s="568"/>
      <c r="L18" s="569"/>
      <c r="M18" s="243">
        <f>+SUBTOTAL(9,M20:M145)</f>
        <v>0</v>
      </c>
    </row>
    <row r="19" spans="2:13" ht="41.4" x14ac:dyDescent="0.3">
      <c r="B19" s="251" t="s">
        <v>214</v>
      </c>
      <c r="C19" s="183" t="s">
        <v>215</v>
      </c>
      <c r="D19" s="184" t="s">
        <v>216</v>
      </c>
      <c r="E19" s="185" t="s">
        <v>217</v>
      </c>
      <c r="F19" s="184" t="s">
        <v>218</v>
      </c>
      <c r="G19" s="185" t="s">
        <v>219</v>
      </c>
      <c r="H19" s="184" t="s">
        <v>220</v>
      </c>
      <c r="I19" s="221" t="s">
        <v>243</v>
      </c>
      <c r="J19" s="222" t="s">
        <v>244</v>
      </c>
      <c r="K19" s="222" t="s">
        <v>245</v>
      </c>
      <c r="L19" s="223" t="s">
        <v>246</v>
      </c>
      <c r="M19" s="224" t="s">
        <v>250</v>
      </c>
    </row>
    <row r="20" spans="2:13" ht="92.4" x14ac:dyDescent="0.3">
      <c r="B20" s="409">
        <f>+'4. Choix des F.A'!F19</f>
        <v>0</v>
      </c>
      <c r="C20" s="225">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1.1.A'!$AF$51</f>
        <v>0</v>
      </c>
      <c r="J20" s="227">
        <f>+'FA 1.1.A'!$AI$51</f>
        <v>0</v>
      </c>
      <c r="K20" s="228">
        <f t="shared" ref="K20:K69" si="0">+IFERROR(J20/I20,0)</f>
        <v>0</v>
      </c>
      <c r="L20" s="229">
        <f t="shared" ref="L20:L69" si="1">I20-J20</f>
        <v>0</v>
      </c>
      <c r="M20" s="231">
        <f>+'FA 1.1.A'!$AN$51</f>
        <v>0</v>
      </c>
    </row>
    <row r="21" spans="2:13" ht="92.4" x14ac:dyDescent="0.3">
      <c r="B21" s="409">
        <f>+'4. Choix des F.A'!F20</f>
        <v>0</v>
      </c>
      <c r="C21" s="225">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1.1.B'!$AF$51</f>
        <v>0</v>
      </c>
      <c r="J21" s="227">
        <f>+'FA 1.1.B'!$AI$51</f>
        <v>0</v>
      </c>
      <c r="K21" s="228">
        <f t="shared" si="0"/>
        <v>0</v>
      </c>
      <c r="L21" s="229">
        <f t="shared" si="1"/>
        <v>0</v>
      </c>
      <c r="M21" s="231">
        <f>+'FA 1.1.B'!$AN$51</f>
        <v>0</v>
      </c>
    </row>
    <row r="22" spans="2:13" ht="92.4" x14ac:dyDescent="0.3">
      <c r="B22" s="409">
        <f>+'4. Choix des F.A'!F21</f>
        <v>0</v>
      </c>
      <c r="C22" s="225">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1.1.C'!$AF$51</f>
        <v>0</v>
      </c>
      <c r="J22" s="227">
        <f>+'FA 1.1.C'!$AI$51</f>
        <v>0</v>
      </c>
      <c r="K22" s="228">
        <f t="shared" si="0"/>
        <v>0</v>
      </c>
      <c r="L22" s="229">
        <f t="shared" si="1"/>
        <v>0</v>
      </c>
      <c r="M22" s="231">
        <f>+'FA 1.1.C'!$AN$51</f>
        <v>0</v>
      </c>
    </row>
    <row r="23" spans="2:13" ht="52.8" x14ac:dyDescent="0.3">
      <c r="B23" s="409">
        <f>+'4. Choix des F.A'!F22</f>
        <v>0</v>
      </c>
      <c r="C23" s="225">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1.2.A'!$AF$51</f>
        <v>0</v>
      </c>
      <c r="J23" s="227">
        <f>+'FA 1.2.A'!$AI$51</f>
        <v>0</v>
      </c>
      <c r="K23" s="228">
        <f t="shared" si="0"/>
        <v>0</v>
      </c>
      <c r="L23" s="229">
        <f t="shared" si="1"/>
        <v>0</v>
      </c>
      <c r="M23" s="231">
        <f>+'FA 1.2.A'!$AN$51</f>
        <v>0</v>
      </c>
    </row>
    <row r="24" spans="2:13" ht="57.6" x14ac:dyDescent="0.3">
      <c r="B24" s="409">
        <f>+'4. Choix des F.A'!F23</f>
        <v>0</v>
      </c>
      <c r="C24" s="225">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1.2.B'!$AF$51</f>
        <v>0</v>
      </c>
      <c r="J24" s="227">
        <f>+'FA 1.2.B'!$AI$51</f>
        <v>0</v>
      </c>
      <c r="K24" s="228">
        <f t="shared" si="0"/>
        <v>0</v>
      </c>
      <c r="L24" s="229">
        <f t="shared" si="1"/>
        <v>0</v>
      </c>
      <c r="M24" s="231">
        <f>+'FA 1.2.B'!$AN$51</f>
        <v>0</v>
      </c>
    </row>
    <row r="25" spans="2:13" ht="57.6" x14ac:dyDescent="0.3">
      <c r="B25" s="409">
        <f>+'4. Choix des F.A'!F24</f>
        <v>0</v>
      </c>
      <c r="C25" s="225">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1.2.C'!$AF$51</f>
        <v>0</v>
      </c>
      <c r="J25" s="227">
        <f>+'FA 1.2.C'!$AI$51</f>
        <v>0</v>
      </c>
      <c r="K25" s="228">
        <f t="shared" si="0"/>
        <v>0</v>
      </c>
      <c r="L25" s="229">
        <f t="shared" si="1"/>
        <v>0</v>
      </c>
      <c r="M25" s="231">
        <f>+'FA 1.2.C'!$AN$51</f>
        <v>0</v>
      </c>
    </row>
    <row r="26" spans="2:13" ht="52.8" x14ac:dyDescent="0.3">
      <c r="B26" s="409">
        <f>+'4. Choix des F.A'!F25</f>
        <v>0</v>
      </c>
      <c r="C26" s="225">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1.2.D'!$AF$51</f>
        <v>0</v>
      </c>
      <c r="J26" s="227">
        <f>+'FA 1.2.D'!$AI$51</f>
        <v>0</v>
      </c>
      <c r="K26" s="228">
        <f t="shared" si="0"/>
        <v>0</v>
      </c>
      <c r="L26" s="229">
        <f t="shared" si="1"/>
        <v>0</v>
      </c>
      <c r="M26" s="231">
        <f>+'FA 1.2.D'!$AN$51</f>
        <v>0</v>
      </c>
    </row>
    <row r="27" spans="2:13" ht="52.8" x14ac:dyDescent="0.3">
      <c r="B27" s="409">
        <f>+'4. Choix des F.A'!F26</f>
        <v>0</v>
      </c>
      <c r="C27" s="225">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1.2.E'!$AF$51</f>
        <v>0</v>
      </c>
      <c r="J27" s="227">
        <f>+'FA 1.2.E'!$AI$51</f>
        <v>0</v>
      </c>
      <c r="K27" s="228">
        <f t="shared" si="0"/>
        <v>0</v>
      </c>
      <c r="L27" s="229">
        <f t="shared" si="1"/>
        <v>0</v>
      </c>
      <c r="M27" s="231">
        <f>+'FA 1.2.E'!$AN$51</f>
        <v>0</v>
      </c>
    </row>
    <row r="28" spans="2:13" ht="90" customHeight="1" x14ac:dyDescent="0.3">
      <c r="B28" s="409">
        <f>+'4. Choix des F.A'!F27</f>
        <v>0</v>
      </c>
      <c r="C28" s="225">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1.3.A'!$AF$51</f>
        <v>0</v>
      </c>
      <c r="J28" s="227">
        <f>+'FA 1.3.A'!$AI$51</f>
        <v>0</v>
      </c>
      <c r="K28" s="228">
        <f t="shared" si="0"/>
        <v>0</v>
      </c>
      <c r="L28" s="229">
        <f t="shared" si="1"/>
        <v>0</v>
      </c>
      <c r="M28" s="231">
        <f>+'FA 1.3.A'!$AN$51</f>
        <v>0</v>
      </c>
    </row>
    <row r="29" spans="2:13" ht="66" x14ac:dyDescent="0.3">
      <c r="B29" s="409">
        <f>+'4. Choix des F.A'!F28</f>
        <v>0</v>
      </c>
      <c r="C29" s="225">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1.3.B'!$AF$51</f>
        <v>0</v>
      </c>
      <c r="J29" s="227">
        <f>+'FA 1.3.B'!$AI$51</f>
        <v>0</v>
      </c>
      <c r="K29" s="228">
        <f t="shared" si="0"/>
        <v>0</v>
      </c>
      <c r="L29" s="229">
        <f t="shared" si="1"/>
        <v>0</v>
      </c>
      <c r="M29" s="231">
        <f>+'FA 1.3.B'!$AN$51</f>
        <v>0</v>
      </c>
    </row>
    <row r="30" spans="2:13" ht="66" x14ac:dyDescent="0.3">
      <c r="B30" s="409">
        <f>+'4. Choix des F.A'!F29</f>
        <v>0</v>
      </c>
      <c r="C30" s="225">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1.3.C'!$AF$51</f>
        <v>0</v>
      </c>
      <c r="J30" s="227">
        <f>+'FA 1.3.C'!$AI$51</f>
        <v>0</v>
      </c>
      <c r="K30" s="228">
        <f t="shared" si="0"/>
        <v>0</v>
      </c>
      <c r="L30" s="229">
        <f t="shared" si="1"/>
        <v>0</v>
      </c>
      <c r="M30" s="231">
        <f>+'FA 1.3.C'!$AN$51</f>
        <v>0</v>
      </c>
    </row>
    <row r="31" spans="2:13" ht="66" x14ac:dyDescent="0.3">
      <c r="B31" s="409">
        <f>+'4. Choix des F.A'!F30</f>
        <v>0</v>
      </c>
      <c r="C31" s="225">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1.3.D'!$AF$51</f>
        <v>0</v>
      </c>
      <c r="J31" s="227">
        <f>+'FA 1.3.D'!$AI$51</f>
        <v>0</v>
      </c>
      <c r="K31" s="228">
        <f t="shared" si="0"/>
        <v>0</v>
      </c>
      <c r="L31" s="229">
        <f t="shared" si="1"/>
        <v>0</v>
      </c>
      <c r="M31" s="231">
        <f>+'FA 1.3.D'!$AN$51</f>
        <v>0</v>
      </c>
    </row>
    <row r="32" spans="2:13" ht="66" x14ac:dyDescent="0.3">
      <c r="B32" s="409">
        <f>+'4. Choix des F.A'!F31</f>
        <v>0</v>
      </c>
      <c r="C32" s="225">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2.1.A'!$AF$51</f>
        <v>0</v>
      </c>
      <c r="J32" s="227">
        <f>+'FA 2.1.A'!$AI$51</f>
        <v>0</v>
      </c>
      <c r="K32" s="228">
        <f t="shared" si="0"/>
        <v>0</v>
      </c>
      <c r="L32" s="229">
        <f t="shared" si="1"/>
        <v>0</v>
      </c>
      <c r="M32" s="231">
        <f>+'FA 2.1.A'!$AN$51</f>
        <v>0</v>
      </c>
    </row>
    <row r="33" spans="2:13" ht="66" x14ac:dyDescent="0.3">
      <c r="B33" s="409">
        <f>+'4. Choix des F.A'!F32</f>
        <v>0</v>
      </c>
      <c r="C33" s="225">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2.1.B'!$AF$51</f>
        <v>0</v>
      </c>
      <c r="J33" s="227">
        <f>+'FA 2.1.B'!$AI$51</f>
        <v>0</v>
      </c>
      <c r="K33" s="228">
        <f t="shared" si="0"/>
        <v>0</v>
      </c>
      <c r="L33" s="229">
        <f t="shared" si="1"/>
        <v>0</v>
      </c>
      <c r="M33" s="231">
        <f>+'FA 2.1.B'!$AN$51</f>
        <v>0</v>
      </c>
    </row>
    <row r="34" spans="2:13" ht="97.95" customHeight="1" x14ac:dyDescent="0.3">
      <c r="B34" s="409">
        <f>+'4. Choix des F.A'!F33</f>
        <v>0</v>
      </c>
      <c r="C34" s="225">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2.1.C'!$AF$51</f>
        <v>0</v>
      </c>
      <c r="J34" s="227">
        <f>+'FA 2.1.C'!$AI$51</f>
        <v>0</v>
      </c>
      <c r="K34" s="228">
        <f t="shared" si="0"/>
        <v>0</v>
      </c>
      <c r="L34" s="229">
        <f t="shared" si="1"/>
        <v>0</v>
      </c>
      <c r="M34" s="231">
        <f>+'FA 2.1.C'!$AN$51</f>
        <v>0</v>
      </c>
    </row>
    <row r="35" spans="2:13" ht="72" x14ac:dyDescent="0.3">
      <c r="B35" s="409">
        <f>+'4. Choix des F.A'!F34</f>
        <v>0</v>
      </c>
      <c r="C35" s="225">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2.2.A'!$AF$51</f>
        <v>0</v>
      </c>
      <c r="J35" s="227">
        <f>+'FA 2.2.A'!$AI$51</f>
        <v>0</v>
      </c>
      <c r="K35" s="228">
        <f t="shared" si="0"/>
        <v>0</v>
      </c>
      <c r="L35" s="229">
        <f t="shared" si="1"/>
        <v>0</v>
      </c>
      <c r="M35" s="231">
        <f>+'FA 2.2.A'!$AN$51</f>
        <v>0</v>
      </c>
    </row>
    <row r="36" spans="2:13" ht="52.8" x14ac:dyDescent="0.3">
      <c r="B36" s="409">
        <f>+'4. Choix des F.A'!F35</f>
        <v>0</v>
      </c>
      <c r="C36" s="225">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2.2.B'!$AF$51</f>
        <v>0</v>
      </c>
      <c r="J36" s="227">
        <f>+'FA 2.2.B'!$AI$51</f>
        <v>0</v>
      </c>
      <c r="K36" s="228">
        <f t="shared" si="0"/>
        <v>0</v>
      </c>
      <c r="L36" s="229">
        <f t="shared" si="1"/>
        <v>0</v>
      </c>
      <c r="M36" s="231">
        <f>+'FA 2.2.B'!$AN$51</f>
        <v>0</v>
      </c>
    </row>
    <row r="37" spans="2:13" ht="52.8" x14ac:dyDescent="0.3">
      <c r="B37" s="409">
        <f>+'4. Choix des F.A'!F36</f>
        <v>0</v>
      </c>
      <c r="C37" s="225">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2.2.C'!$AF$51</f>
        <v>0</v>
      </c>
      <c r="J37" s="227">
        <f>+'FA 2.2.C'!$AI$51</f>
        <v>0</v>
      </c>
      <c r="K37" s="228">
        <f t="shared" si="0"/>
        <v>0</v>
      </c>
      <c r="L37" s="229">
        <f t="shared" si="1"/>
        <v>0</v>
      </c>
      <c r="M37" s="231">
        <f>+'FA 2.2.C'!$AN$51</f>
        <v>0</v>
      </c>
    </row>
    <row r="38" spans="2:13" ht="52.8" x14ac:dyDescent="0.3">
      <c r="B38" s="409">
        <f>+'4. Choix des F.A'!F37</f>
        <v>0</v>
      </c>
      <c r="C38" s="225">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2.2.D'!$AF$51</f>
        <v>0</v>
      </c>
      <c r="J38" s="227">
        <f>+'FA 2.2.D'!$AI$51</f>
        <v>0</v>
      </c>
      <c r="K38" s="228">
        <f t="shared" si="0"/>
        <v>0</v>
      </c>
      <c r="L38" s="229">
        <f t="shared" si="1"/>
        <v>0</v>
      </c>
      <c r="M38" s="231">
        <f>+'FA 2.2.D'!$AN$51</f>
        <v>0</v>
      </c>
    </row>
    <row r="39" spans="2:13" ht="66" x14ac:dyDescent="0.3">
      <c r="B39" s="409">
        <f>+'4. Choix des F.A'!F38</f>
        <v>0</v>
      </c>
      <c r="C39" s="225">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3.1.A'!$AF$51</f>
        <v>0</v>
      </c>
      <c r="J39" s="227">
        <f>+'FA 3.1.A'!$AI$51</f>
        <v>0</v>
      </c>
      <c r="K39" s="228">
        <f t="shared" si="0"/>
        <v>0</v>
      </c>
      <c r="L39" s="229">
        <f t="shared" si="1"/>
        <v>0</v>
      </c>
      <c r="M39" s="231">
        <f>+'FA 3.1.A'!$AN$51</f>
        <v>0</v>
      </c>
    </row>
    <row r="40" spans="2:13" ht="72" x14ac:dyDescent="0.3">
      <c r="B40" s="409">
        <f>+'4. Choix des F.A'!F39</f>
        <v>0</v>
      </c>
      <c r="C40" s="225">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3.1.B'!$AF$51</f>
        <v>0</v>
      </c>
      <c r="J40" s="227">
        <f>+'FA 3.1.B'!$AI$51</f>
        <v>0</v>
      </c>
      <c r="K40" s="228">
        <f t="shared" si="0"/>
        <v>0</v>
      </c>
      <c r="L40" s="229">
        <f t="shared" si="1"/>
        <v>0</v>
      </c>
      <c r="M40" s="231">
        <f>+'FA 3.1.B'!$AN$51</f>
        <v>0</v>
      </c>
    </row>
    <row r="41" spans="2:13" ht="66" x14ac:dyDescent="0.3">
      <c r="B41" s="409">
        <f>+'4. Choix des F.A'!F40</f>
        <v>0</v>
      </c>
      <c r="C41" s="225">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3.1.C'!$AF$51</f>
        <v>0</v>
      </c>
      <c r="J41" s="227">
        <f>+'FA 3.1.C'!$AI$51</f>
        <v>0</v>
      </c>
      <c r="K41" s="228">
        <f t="shared" si="0"/>
        <v>0</v>
      </c>
      <c r="L41" s="229">
        <f t="shared" si="1"/>
        <v>0</v>
      </c>
      <c r="M41" s="231">
        <f>+'FA 3.1.C'!$AN$51</f>
        <v>0</v>
      </c>
    </row>
    <row r="42" spans="2:13" ht="66" x14ac:dyDescent="0.3">
      <c r="B42" s="409">
        <f>+'4. Choix des F.A'!F41</f>
        <v>0</v>
      </c>
      <c r="C42" s="225">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3.1.D'!$AF$51</f>
        <v>0</v>
      </c>
      <c r="J42" s="227">
        <f>+'FA 3.1.D'!$AI$51</f>
        <v>0</v>
      </c>
      <c r="K42" s="228">
        <f t="shared" si="0"/>
        <v>0</v>
      </c>
      <c r="L42" s="229">
        <f t="shared" si="1"/>
        <v>0</v>
      </c>
      <c r="M42" s="231">
        <f>+'FA 3.1.D'!$AN$51</f>
        <v>0</v>
      </c>
    </row>
    <row r="43" spans="2:13" ht="66" x14ac:dyDescent="0.3">
      <c r="B43" s="409">
        <f>+'4. Choix des F.A'!F42</f>
        <v>0</v>
      </c>
      <c r="C43" s="225">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3.2.A'!$AF$51</f>
        <v>0</v>
      </c>
      <c r="J43" s="227">
        <f>+'FA 3.2.A'!$AI$51</f>
        <v>0</v>
      </c>
      <c r="K43" s="228">
        <f t="shared" si="0"/>
        <v>0</v>
      </c>
      <c r="L43" s="229">
        <f t="shared" si="1"/>
        <v>0</v>
      </c>
      <c r="M43" s="231">
        <f>+'FA 3.2.A'!$AN$51</f>
        <v>0</v>
      </c>
    </row>
    <row r="44" spans="2:13" ht="79.2" x14ac:dyDescent="0.3">
      <c r="B44" s="409">
        <f>+'4. Choix des F.A'!F43</f>
        <v>0</v>
      </c>
      <c r="C44" s="225">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4.1.A'!$AF$51</f>
        <v>0</v>
      </c>
      <c r="J44" s="227">
        <f>+'FA 4.1.A'!$AI$51</f>
        <v>0</v>
      </c>
      <c r="K44" s="228">
        <f t="shared" si="0"/>
        <v>0</v>
      </c>
      <c r="L44" s="229">
        <f t="shared" si="1"/>
        <v>0</v>
      </c>
      <c r="M44" s="231">
        <f>+'FA 4.1.A'!$AN$51</f>
        <v>0</v>
      </c>
    </row>
    <row r="45" spans="2:13" ht="79.2" x14ac:dyDescent="0.3">
      <c r="B45" s="409">
        <f>+'4. Choix des F.A'!F44</f>
        <v>0</v>
      </c>
      <c r="C45" s="225">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4.1.B'!$AF$51</f>
        <v>0</v>
      </c>
      <c r="J45" s="227">
        <f>+'FA 4.1.B'!$AI$51</f>
        <v>0</v>
      </c>
      <c r="K45" s="228">
        <f t="shared" si="0"/>
        <v>0</v>
      </c>
      <c r="L45" s="229">
        <f t="shared" si="1"/>
        <v>0</v>
      </c>
      <c r="M45" s="231">
        <f>+'FA 4.1.B'!$AN$51</f>
        <v>0</v>
      </c>
    </row>
    <row r="46" spans="2:13" ht="79.2" x14ac:dyDescent="0.3">
      <c r="B46" s="409">
        <f>+'4. Choix des F.A'!F45</f>
        <v>0</v>
      </c>
      <c r="C46" s="225">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4.1.C'!$AF$51</f>
        <v>0</v>
      </c>
      <c r="J46" s="227">
        <f>+'FA 4.1.C'!$AI$51</f>
        <v>0</v>
      </c>
      <c r="K46" s="228">
        <f t="shared" si="0"/>
        <v>0</v>
      </c>
      <c r="L46" s="229">
        <f t="shared" si="1"/>
        <v>0</v>
      </c>
      <c r="M46" s="231">
        <f>+'FA 4.1.C'!$AN$51</f>
        <v>0</v>
      </c>
    </row>
    <row r="47" spans="2:13" ht="79.2" x14ac:dyDescent="0.3">
      <c r="B47" s="409">
        <f>+'4. Choix des F.A'!F46</f>
        <v>0</v>
      </c>
      <c r="C47" s="225">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4.1.D'!$AF$51</f>
        <v>0</v>
      </c>
      <c r="J47" s="227">
        <f>+'FA 4.1.D'!$AI$51</f>
        <v>0</v>
      </c>
      <c r="K47" s="228">
        <f t="shared" si="0"/>
        <v>0</v>
      </c>
      <c r="L47" s="229">
        <f t="shared" si="1"/>
        <v>0</v>
      </c>
      <c r="M47" s="231">
        <f>+'FA 4.1.D'!$AN$51</f>
        <v>0</v>
      </c>
    </row>
    <row r="48" spans="2:13" ht="72" x14ac:dyDescent="0.3">
      <c r="B48" s="409">
        <f>+'4. Choix des F.A'!F47</f>
        <v>0</v>
      </c>
      <c r="C48" s="225">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4.2.A'!$AF$51</f>
        <v>0</v>
      </c>
      <c r="J48" s="227">
        <f>+'FA 4.2.A'!$AI$51</f>
        <v>0</v>
      </c>
      <c r="K48" s="228">
        <f t="shared" si="0"/>
        <v>0</v>
      </c>
      <c r="L48" s="229">
        <f t="shared" si="1"/>
        <v>0</v>
      </c>
      <c r="M48" s="231">
        <f>+'FA 4.2.A'!$AN$51</f>
        <v>0</v>
      </c>
    </row>
    <row r="49" spans="2:13" ht="43.2" x14ac:dyDescent="0.3">
      <c r="B49" s="409">
        <f>+'4. Choix des F.A'!F48</f>
        <v>0</v>
      </c>
      <c r="C49" s="225">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4.3.A'!$AF$51</f>
        <v>0</v>
      </c>
      <c r="J49" s="227">
        <f>+'FA 4.3.A'!$AI$51</f>
        <v>0</v>
      </c>
      <c r="K49" s="228">
        <f t="shared" si="0"/>
        <v>0</v>
      </c>
      <c r="L49" s="229">
        <f t="shared" si="1"/>
        <v>0</v>
      </c>
      <c r="M49" s="231">
        <f>+'FA 4.3.A'!$AN$51</f>
        <v>0</v>
      </c>
    </row>
    <row r="50" spans="2:13" ht="43.2" x14ac:dyDescent="0.3">
      <c r="B50" s="409">
        <f>+'4. Choix des F.A'!F49</f>
        <v>0</v>
      </c>
      <c r="C50" s="225">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4.3.B'!$AF$51</f>
        <v>0</v>
      </c>
      <c r="J50" s="227">
        <f>+'FA 4.3.B'!$AI$51</f>
        <v>0</v>
      </c>
      <c r="K50" s="228">
        <f t="shared" si="0"/>
        <v>0</v>
      </c>
      <c r="L50" s="229">
        <f t="shared" si="1"/>
        <v>0</v>
      </c>
      <c r="M50" s="231">
        <f>+'FA 4.3.B'!$AN$51</f>
        <v>0</v>
      </c>
    </row>
    <row r="51" spans="2:13" ht="57.6" x14ac:dyDescent="0.3">
      <c r="B51" s="409">
        <f>+'4. Choix des F.A'!F50</f>
        <v>0</v>
      </c>
      <c r="C51" s="225">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5.1.A'!$AF$51</f>
        <v>0</v>
      </c>
      <c r="J51" s="227">
        <f>+'FA 5.1.A'!$AI$51</f>
        <v>0</v>
      </c>
      <c r="K51" s="228">
        <f t="shared" si="0"/>
        <v>0</v>
      </c>
      <c r="L51" s="229">
        <f t="shared" si="1"/>
        <v>0</v>
      </c>
      <c r="M51" s="231">
        <f>+'FA 5.1.A'!$AN$51</f>
        <v>0</v>
      </c>
    </row>
    <row r="52" spans="2:13" ht="115.2" x14ac:dyDescent="0.3">
      <c r="B52" s="409">
        <f>+'4. Choix des F.A'!F51</f>
        <v>0</v>
      </c>
      <c r="C52" s="225">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5.1.B'!$AF$51</f>
        <v>0</v>
      </c>
      <c r="J52" s="227">
        <f>+'FA 5.1.B'!$AI$51</f>
        <v>0</v>
      </c>
      <c r="K52" s="228">
        <f t="shared" si="0"/>
        <v>0</v>
      </c>
      <c r="L52" s="229">
        <f t="shared" si="1"/>
        <v>0</v>
      </c>
      <c r="M52" s="231">
        <f>+'FA 5.1.B'!$AN$51</f>
        <v>0</v>
      </c>
    </row>
    <row r="53" spans="2:13" ht="72" x14ac:dyDescent="0.3">
      <c r="B53" s="409">
        <f>+'4. Choix des F.A'!F52</f>
        <v>0</v>
      </c>
      <c r="C53" s="225">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5.1.C'!$AF$51</f>
        <v>0</v>
      </c>
      <c r="J53" s="227">
        <f>+'FA 5.1.C'!$AI$51</f>
        <v>0</v>
      </c>
      <c r="K53" s="228">
        <f t="shared" si="0"/>
        <v>0</v>
      </c>
      <c r="L53" s="229">
        <f t="shared" si="1"/>
        <v>0</v>
      </c>
      <c r="M53" s="231">
        <f>+'FA 5.1.C'!$AN$51</f>
        <v>0</v>
      </c>
    </row>
    <row r="54" spans="2:13" ht="52.8" x14ac:dyDescent="0.3">
      <c r="B54" s="409">
        <f>+'4. Choix des F.A'!F53</f>
        <v>0</v>
      </c>
      <c r="C54" s="225">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5.2.A'!$AF$51</f>
        <v>0</v>
      </c>
      <c r="J54" s="227">
        <f>+'FA 5.2.A'!$AI$51</f>
        <v>0</v>
      </c>
      <c r="K54" s="228">
        <f t="shared" si="0"/>
        <v>0</v>
      </c>
      <c r="L54" s="229">
        <f t="shared" si="1"/>
        <v>0</v>
      </c>
      <c r="M54" s="231">
        <f>+'FA 5.2.A'!$AN$51</f>
        <v>0</v>
      </c>
    </row>
    <row r="55" spans="2:13" ht="52.8" x14ac:dyDescent="0.3">
      <c r="B55" s="409">
        <f>+'4. Choix des F.A'!F54</f>
        <v>0</v>
      </c>
      <c r="C55" s="225">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5.2.B'!$AF$51</f>
        <v>0</v>
      </c>
      <c r="J55" s="227">
        <f>+'FA 5.2.B'!$AI$51</f>
        <v>0</v>
      </c>
      <c r="K55" s="228">
        <f t="shared" si="0"/>
        <v>0</v>
      </c>
      <c r="L55" s="229">
        <f t="shared" si="1"/>
        <v>0</v>
      </c>
      <c r="M55" s="231">
        <f>+'FA 5.2.B'!$AN$51</f>
        <v>0</v>
      </c>
    </row>
    <row r="56" spans="2:13" ht="72" x14ac:dyDescent="0.3">
      <c r="B56" s="409">
        <f>+'4. Choix des F.A'!F55</f>
        <v>0</v>
      </c>
      <c r="C56" s="225">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5.2.C'!$AF$51</f>
        <v>0</v>
      </c>
      <c r="J56" s="227">
        <f>+'FA 5.2.C'!$AI$51</f>
        <v>0</v>
      </c>
      <c r="K56" s="228">
        <f t="shared" si="0"/>
        <v>0</v>
      </c>
      <c r="L56" s="229">
        <f t="shared" si="1"/>
        <v>0</v>
      </c>
      <c r="M56" s="231">
        <f>+'FA 5.2.C'!$AN$51</f>
        <v>0</v>
      </c>
    </row>
    <row r="57" spans="2:13" ht="52.8" x14ac:dyDescent="0.3">
      <c r="B57" s="409">
        <f>+'4. Choix des F.A'!F56</f>
        <v>0</v>
      </c>
      <c r="C57" s="225">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5.2.D'!$AF$51</f>
        <v>0</v>
      </c>
      <c r="J57" s="227">
        <f>+'FA 5.2.D'!$AI$51</f>
        <v>0</v>
      </c>
      <c r="K57" s="228">
        <f t="shared" si="0"/>
        <v>0</v>
      </c>
      <c r="L57" s="229">
        <f t="shared" si="1"/>
        <v>0</v>
      </c>
      <c r="M57" s="231">
        <f>+'FA 5.2.D'!$AN$51</f>
        <v>0</v>
      </c>
    </row>
    <row r="58" spans="2:13" ht="52.8" x14ac:dyDescent="0.3">
      <c r="B58" s="409">
        <f>+'4. Choix des F.A'!F57</f>
        <v>0</v>
      </c>
      <c r="C58" s="225">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5.2.E'!$AF$51</f>
        <v>0</v>
      </c>
      <c r="J58" s="227">
        <f>+'FA 5.2.E'!$AI$51</f>
        <v>0</v>
      </c>
      <c r="K58" s="228">
        <f t="shared" ref="K58:K60" si="2">+IFERROR(J58/I58,0)</f>
        <v>0</v>
      </c>
      <c r="L58" s="229">
        <f t="shared" ref="L58:L60" si="3">I58-J58</f>
        <v>0</v>
      </c>
      <c r="M58" s="231">
        <f>+'FA 5.2.E'!$AN$51</f>
        <v>0</v>
      </c>
    </row>
    <row r="59" spans="2:13" ht="52.8" x14ac:dyDescent="0.3">
      <c r="B59" s="409">
        <f>+'4. Choix des F.A'!F58</f>
        <v>0</v>
      </c>
      <c r="C59" s="225">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5.2.F'!$AF$51</f>
        <v>0</v>
      </c>
      <c r="J59" s="227">
        <f>+'FA 5.2.F'!$AI$51</f>
        <v>0</v>
      </c>
      <c r="K59" s="228">
        <f t="shared" si="2"/>
        <v>0</v>
      </c>
      <c r="L59" s="229">
        <f t="shared" si="3"/>
        <v>0</v>
      </c>
      <c r="M59" s="231">
        <f>+'FA 5.2.F'!$AN$51</f>
        <v>0</v>
      </c>
    </row>
    <row r="60" spans="2:13" ht="52.8" x14ac:dyDescent="0.3">
      <c r="B60" s="409">
        <f>+'4. Choix des F.A'!F59</f>
        <v>0</v>
      </c>
      <c r="C60" s="225">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5.2.G'!$AF$51</f>
        <v>0</v>
      </c>
      <c r="J60" s="227">
        <f>+'FA 5.2.G'!$AI$51</f>
        <v>0</v>
      </c>
      <c r="K60" s="228">
        <f t="shared" si="2"/>
        <v>0</v>
      </c>
      <c r="L60" s="229">
        <f t="shared" si="3"/>
        <v>0</v>
      </c>
      <c r="M60" s="231">
        <f>+'FA 5.2.G'!$AN$51</f>
        <v>0</v>
      </c>
    </row>
    <row r="61" spans="2:13" ht="39.6" x14ac:dyDescent="0.3">
      <c r="B61" s="409">
        <f>+'4. Choix des F.A'!F60</f>
        <v>0</v>
      </c>
      <c r="C61" s="225">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6.1.A'!$AF$51</f>
        <v>0</v>
      </c>
      <c r="J61" s="227">
        <f>+'FA 6.1.A'!$AI$51</f>
        <v>0</v>
      </c>
      <c r="K61" s="228">
        <f t="shared" si="0"/>
        <v>0</v>
      </c>
      <c r="L61" s="229">
        <f t="shared" si="1"/>
        <v>0</v>
      </c>
      <c r="M61" s="231">
        <f>+'FA 6.1.A'!$AN$51</f>
        <v>0</v>
      </c>
    </row>
    <row r="62" spans="2:13" ht="57.6" x14ac:dyDescent="0.3">
      <c r="B62" s="409">
        <f>+'4. Choix des F.A'!F61</f>
        <v>0</v>
      </c>
      <c r="C62" s="225">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6.1.B'!$AF$51</f>
        <v>0</v>
      </c>
      <c r="J62" s="227">
        <f>+'FA 6.1.B'!$AI$51</f>
        <v>0</v>
      </c>
      <c r="K62" s="228">
        <f t="shared" si="0"/>
        <v>0</v>
      </c>
      <c r="L62" s="229">
        <f t="shared" si="1"/>
        <v>0</v>
      </c>
      <c r="M62" s="231">
        <f>+'FA 6.1.B'!$AN$51</f>
        <v>0</v>
      </c>
    </row>
    <row r="63" spans="2:13" ht="57.6" x14ac:dyDescent="0.3">
      <c r="B63" s="409">
        <f>+'4. Choix des F.A'!F62</f>
        <v>0</v>
      </c>
      <c r="C63" s="225">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6.1.C'!$AF$51</f>
        <v>0</v>
      </c>
      <c r="J63" s="227">
        <f>+'FA 6.1.C'!$AI$51</f>
        <v>0</v>
      </c>
      <c r="K63" s="228">
        <f t="shared" si="0"/>
        <v>0</v>
      </c>
      <c r="L63" s="229">
        <f t="shared" si="1"/>
        <v>0</v>
      </c>
      <c r="M63" s="231">
        <f>+'FA 6.1.C'!$AN$51</f>
        <v>0</v>
      </c>
    </row>
    <row r="64" spans="2:13" ht="39.6" x14ac:dyDescent="0.3">
      <c r="B64" s="409"/>
      <c r="C64" s="225">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6.2.A'!$AF$51</f>
        <v>0</v>
      </c>
      <c r="J64" s="227">
        <f>+'FA 6.2.A'!$AI$51</f>
        <v>0</v>
      </c>
      <c r="K64" s="228">
        <f t="shared" si="0"/>
        <v>0</v>
      </c>
      <c r="L64" s="229">
        <f t="shared" si="1"/>
        <v>0</v>
      </c>
      <c r="M64" s="231">
        <f>+'FA 6.2.A'!$AN$51</f>
        <v>0</v>
      </c>
    </row>
    <row r="65" spans="2:13" ht="72" x14ac:dyDescent="0.3">
      <c r="B65" s="409">
        <f>+'4. Choix des F.A'!F64</f>
        <v>0</v>
      </c>
      <c r="C65" s="225">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6.2.B'!$AF$51</f>
        <v>0</v>
      </c>
      <c r="J65" s="227">
        <f>+'FA 6.2.B'!$AI$51</f>
        <v>0</v>
      </c>
      <c r="K65" s="228">
        <f t="shared" si="0"/>
        <v>0</v>
      </c>
      <c r="L65" s="229">
        <f t="shared" si="1"/>
        <v>0</v>
      </c>
      <c r="M65" s="231">
        <f>+'FA 6.2.B'!$AN$51</f>
        <v>0</v>
      </c>
    </row>
    <row r="66" spans="2:13" ht="39.6" x14ac:dyDescent="0.3">
      <c r="B66" s="409">
        <f>+'4. Choix des F.A'!F65</f>
        <v>0</v>
      </c>
      <c r="C66" s="225">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6.2.C'!$AF$51</f>
        <v>0</v>
      </c>
      <c r="J66" s="227">
        <f>+'FA 6.2.C'!$AI$51</f>
        <v>0</v>
      </c>
      <c r="K66" s="228">
        <f t="shared" si="0"/>
        <v>0</v>
      </c>
      <c r="L66" s="229">
        <f t="shared" si="1"/>
        <v>0</v>
      </c>
      <c r="M66" s="231">
        <f>+'FA 6.2.C'!$AN$51</f>
        <v>0</v>
      </c>
    </row>
    <row r="67" spans="2:13" x14ac:dyDescent="0.3">
      <c r="B67" s="409">
        <f>+'4. Choix des F.A'!F66</f>
        <v>0</v>
      </c>
      <c r="C67" s="225">
        <f>+'FA supp 1'!$C$12</f>
        <v>0</v>
      </c>
      <c r="D67" s="189">
        <f>+'FA supp 1'!$C$13</f>
        <v>0</v>
      </c>
      <c r="E67" s="189">
        <f>+'FA supp 1'!$C$15</f>
        <v>0</v>
      </c>
      <c r="F67" s="189">
        <f>+'FA supp 1'!$C$16</f>
        <v>0</v>
      </c>
      <c r="G67" s="189">
        <f>+'FA supp 1'!$C$19</f>
        <v>0</v>
      </c>
      <c r="H67" s="190">
        <f>+'FA supp 1'!$C$20</f>
        <v>0</v>
      </c>
      <c r="I67" s="226">
        <f>+'FA supp 1'!$AF$51</f>
        <v>0</v>
      </c>
      <c r="J67" s="227">
        <f>+'FA supp 1'!AI51</f>
        <v>0</v>
      </c>
      <c r="K67" s="228">
        <f t="shared" si="0"/>
        <v>0</v>
      </c>
      <c r="L67" s="229">
        <f t="shared" si="1"/>
        <v>0</v>
      </c>
      <c r="M67" s="231">
        <f>+'FA supp 1'!$AN$51</f>
        <v>0</v>
      </c>
    </row>
    <row r="68" spans="2:13" x14ac:dyDescent="0.3">
      <c r="B68" s="409">
        <f>+'4. Choix des F.A'!F67</f>
        <v>0</v>
      </c>
      <c r="C68" s="225">
        <f>+'FA supp 2'!$C$12</f>
        <v>0</v>
      </c>
      <c r="D68" s="189">
        <f>+'FA supp 2'!$C$13</f>
        <v>0</v>
      </c>
      <c r="E68" s="189">
        <f>+'FA supp 2'!$C$15</f>
        <v>0</v>
      </c>
      <c r="F68" s="189">
        <f>+'FA supp 2'!$C$16</f>
        <v>0</v>
      </c>
      <c r="G68" s="189">
        <f>+'FA supp 2'!$C$19</f>
        <v>0</v>
      </c>
      <c r="H68" s="190">
        <f>+'FA supp 2'!$C$20</f>
        <v>0</v>
      </c>
      <c r="I68" s="226">
        <f>+'FA supp 2'!$AF$51</f>
        <v>0</v>
      </c>
      <c r="J68" s="227">
        <f>+'FA supp 2'!$AI$51</f>
        <v>0</v>
      </c>
      <c r="K68" s="228">
        <f t="shared" si="0"/>
        <v>0</v>
      </c>
      <c r="L68" s="229">
        <f t="shared" si="1"/>
        <v>0</v>
      </c>
      <c r="M68" s="231">
        <f>+'FA supp 2'!$AN$51</f>
        <v>0</v>
      </c>
    </row>
    <row r="69" spans="2:13" x14ac:dyDescent="0.3">
      <c r="B69" s="409">
        <f>+'4. Choix des F.A'!F68</f>
        <v>0</v>
      </c>
      <c r="C69" s="225">
        <f>+'FA supp 3'!$C$12</f>
        <v>0</v>
      </c>
      <c r="D69" s="189">
        <f>+'FA supp 3'!$C$13</f>
        <v>0</v>
      </c>
      <c r="E69" s="189">
        <f>+'FA supp 3'!$C$15</f>
        <v>0</v>
      </c>
      <c r="F69" s="189">
        <f>+'FA supp 3'!$C$16</f>
        <v>0</v>
      </c>
      <c r="G69" s="189">
        <f>+'FA supp 3'!$C$19</f>
        <v>0</v>
      </c>
      <c r="H69" s="190">
        <f>+'FA supp 3'!$C$20</f>
        <v>0</v>
      </c>
      <c r="I69" s="226">
        <f>+'FA supp 3'!$AF$51</f>
        <v>0</v>
      </c>
      <c r="J69" s="227">
        <f>+'FA supp 3'!$AI$51</f>
        <v>0</v>
      </c>
      <c r="K69" s="228">
        <f t="shared" si="0"/>
        <v>0</v>
      </c>
      <c r="L69" s="229">
        <f t="shared" si="1"/>
        <v>0</v>
      </c>
      <c r="M69" s="231">
        <f>+'FA supp 3'!$AN$51</f>
        <v>0</v>
      </c>
    </row>
    <row r="70" spans="2:13" x14ac:dyDescent="0.3">
      <c r="B70" s="409">
        <f>+'4. Choix des F.A'!F69</f>
        <v>0</v>
      </c>
    </row>
  </sheetData>
  <mergeCells count="8">
    <mergeCell ref="I16:L16"/>
    <mergeCell ref="I18:L18"/>
    <mergeCell ref="A1:V1"/>
    <mergeCell ref="Q9:R9"/>
    <mergeCell ref="K10:L10"/>
    <mergeCell ref="Q10:R10"/>
    <mergeCell ref="K11:L11"/>
    <mergeCell ref="Q11:R1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AE14587D3C4E4CB04A1D192E140070" ma:contentTypeVersion="21" ma:contentTypeDescription="Crée un document." ma:contentTypeScope="" ma:versionID="4a5a74d4b4d0ef7878f6bd18d349c5ad">
  <xsd:schema xmlns:xsd="http://www.w3.org/2001/XMLSchema" xmlns:xs="http://www.w3.org/2001/XMLSchema" xmlns:p="http://schemas.microsoft.com/office/2006/metadata/properties" xmlns:ns2="e5104893-abeb-44a8-a817-bf8b894ea109" xmlns:ns3="01558d7c-5dd0-40b8-97f0-1123eb985b3a" xmlns:ns4="http://schemas.microsoft.com/sharepoint/v3/fields" targetNamespace="http://schemas.microsoft.com/office/2006/metadata/properties" ma:root="true" ma:fieldsID="19b0ba678a7d907326ae93628d47eaf2" ns2:_="" ns3:_="" ns4:_="">
    <xsd:import namespace="e5104893-abeb-44a8-a817-bf8b894ea109"/>
    <xsd:import namespace="01558d7c-5dd0-40b8-97f0-1123eb985b3a"/>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4:_DCDateCreated"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104893-abeb-44a8-a817-bf8b894ea1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9cad443e-2b5c-4638-8aba-d032c1356d2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558d7c-5dd0-40b8-97f0-1123eb985b3a"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4" nillable="true" ma:displayName="Taxonomy Catch All Column" ma:hidden="true" ma:list="{5f518be8-2d66-4b74-aedc-4181507b0071}" ma:internalName="TaxCatchAll" ma:showField="CatchAllData" ma:web="01558d7c-5dd0-40b8-97f0-1123eb985b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21" nillable="true" ma:displayName="Date de création" ma:default="[today]" ma:description="Date à laquelle la ressource a été créée"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CDateCreated xmlns="http://schemas.microsoft.com/sharepoint/v3/fields">2026-04-30T15:34:38Z</_DCDateCreated>
    <lcf76f155ced4ddcb4097134ff3c332f xmlns="e5104893-abeb-44a8-a817-bf8b894ea109">
      <Terms xmlns="http://schemas.microsoft.com/office/infopath/2007/PartnerControls"/>
    </lcf76f155ced4ddcb4097134ff3c332f>
    <TaxCatchAll xmlns="01558d7c-5dd0-40b8-97f0-1123eb985b3a" xsi:nil="true"/>
  </documentManagement>
</p:properties>
</file>

<file path=customXml/itemProps1.xml><?xml version="1.0" encoding="utf-8"?>
<ds:datastoreItem xmlns:ds="http://schemas.openxmlformats.org/officeDocument/2006/customXml" ds:itemID="{AB79F444-B3FB-4A66-A196-B802636DF9AD}"/>
</file>

<file path=customXml/itemProps2.xml><?xml version="1.0" encoding="utf-8"?>
<ds:datastoreItem xmlns:ds="http://schemas.openxmlformats.org/officeDocument/2006/customXml" ds:itemID="{0401B5AC-6D6B-4320-AA8F-6A77FAA345CE}"/>
</file>

<file path=customXml/itemProps3.xml><?xml version="1.0" encoding="utf-8"?>
<ds:datastoreItem xmlns:ds="http://schemas.openxmlformats.org/officeDocument/2006/customXml" ds:itemID="{B39F58BE-3F37-49AA-8182-754FBB114C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61</vt:i4>
      </vt:variant>
      <vt:variant>
        <vt:lpstr>Plages nommées</vt:lpstr>
      </vt:variant>
      <vt:variant>
        <vt:i4>102</vt:i4>
      </vt:variant>
    </vt:vector>
  </HeadingPairs>
  <TitlesOfParts>
    <vt:vector size="163" baseType="lpstr">
      <vt:lpstr>1. Lisez-moi</vt:lpstr>
      <vt:lpstr>2. Activité du service</vt:lpstr>
      <vt:lpstr>3. Assiette des heures CPOM</vt:lpstr>
      <vt:lpstr>4. Choix des F.A</vt:lpstr>
      <vt:lpstr>5. Suivi Opérationnel</vt:lpstr>
      <vt:lpstr>6. Suivi Financier - année 1</vt:lpstr>
      <vt:lpstr>Suivi Financier - année 2</vt:lpstr>
      <vt:lpstr>Suivi Financier - année 3</vt:lpstr>
      <vt:lpstr>Suivi Financier - année 4</vt:lpstr>
      <vt:lpstr>Suivi Financier - année 5</vt:lpstr>
      <vt:lpstr>FA 1.1.A</vt:lpstr>
      <vt:lpstr>FA 1.1.B</vt:lpstr>
      <vt:lpstr>FA 1.1.C</vt:lpstr>
      <vt:lpstr>FA 1.2.A</vt:lpstr>
      <vt:lpstr>FA 1.2.B</vt:lpstr>
      <vt:lpstr>FA 1.2.C</vt:lpstr>
      <vt:lpstr>FA 1.2.D</vt:lpstr>
      <vt:lpstr>FA 1.2.E</vt:lpstr>
      <vt:lpstr>FA 1.3.A</vt:lpstr>
      <vt:lpstr>FA 1.3.B</vt:lpstr>
      <vt:lpstr>FA 1.3.C</vt:lpstr>
      <vt:lpstr>FA 1.3.D</vt:lpstr>
      <vt:lpstr>FA 2.1.A</vt:lpstr>
      <vt:lpstr>FA 2.1.B</vt:lpstr>
      <vt:lpstr>FA 2.1.C</vt:lpstr>
      <vt:lpstr>FA 2.2.A</vt:lpstr>
      <vt:lpstr>FA 2.2.B</vt:lpstr>
      <vt:lpstr>FA 2.2.C</vt:lpstr>
      <vt:lpstr>FA 2.2.D</vt:lpstr>
      <vt:lpstr>FA 3.1.A</vt:lpstr>
      <vt:lpstr>FA 3.1.B</vt:lpstr>
      <vt:lpstr>FA 3.1.C</vt:lpstr>
      <vt:lpstr>FA 3.1.D</vt:lpstr>
      <vt:lpstr>FA 3.2.A</vt:lpstr>
      <vt:lpstr>FA 4.1.A</vt:lpstr>
      <vt:lpstr>FA 4.1.B</vt:lpstr>
      <vt:lpstr>FA 4.1.C</vt:lpstr>
      <vt:lpstr>FA 4.1.D</vt:lpstr>
      <vt:lpstr>FA 4.2.A</vt:lpstr>
      <vt:lpstr>FA 4.3.A</vt:lpstr>
      <vt:lpstr>FA 4.3.B</vt:lpstr>
      <vt:lpstr>FA 5.1.A</vt:lpstr>
      <vt:lpstr>FA 5.1.B</vt:lpstr>
      <vt:lpstr>FA 5.1.C</vt:lpstr>
      <vt:lpstr>FA 5.2.A</vt:lpstr>
      <vt:lpstr>FA 5.2.B</vt:lpstr>
      <vt:lpstr>FA 5.2.C</vt:lpstr>
      <vt:lpstr>FA 5.2.D</vt:lpstr>
      <vt:lpstr>FA 5.2.E</vt:lpstr>
      <vt:lpstr>FA 5.2.F</vt:lpstr>
      <vt:lpstr>FA 5.2.G</vt:lpstr>
      <vt:lpstr>FA 6.1.A</vt:lpstr>
      <vt:lpstr>FA 6.1.B</vt:lpstr>
      <vt:lpstr>FA 6.1.C</vt:lpstr>
      <vt:lpstr>FA 6.1.D</vt:lpstr>
      <vt:lpstr>FA 6.2.A</vt:lpstr>
      <vt:lpstr>FA 6.2.B</vt:lpstr>
      <vt:lpstr>FA 6.2.C</vt:lpstr>
      <vt:lpstr>FA supp 1</vt:lpstr>
      <vt:lpstr>FA supp 2</vt:lpstr>
      <vt:lpstr>FA supp 3</vt:lpstr>
      <vt:lpstr>'FA 1.1.A'!Impression_des_titres</vt:lpstr>
      <vt:lpstr>'FA 1.1.B'!Impression_des_titres</vt:lpstr>
      <vt:lpstr>'FA 1.1.C'!Impression_des_titres</vt:lpstr>
      <vt:lpstr>'FA 1.2.A'!Impression_des_titres</vt:lpstr>
      <vt:lpstr>'FA 1.2.B'!Impression_des_titres</vt:lpstr>
      <vt:lpstr>'FA 1.2.C'!Impression_des_titres</vt:lpstr>
      <vt:lpstr>'FA 1.2.D'!Impression_des_titres</vt:lpstr>
      <vt:lpstr>'FA 1.2.E'!Impression_des_titres</vt:lpstr>
      <vt:lpstr>'FA 1.3.A'!Impression_des_titres</vt:lpstr>
      <vt:lpstr>'FA 1.3.B'!Impression_des_titres</vt:lpstr>
      <vt:lpstr>'FA 1.3.C'!Impression_des_titres</vt:lpstr>
      <vt:lpstr>'FA 1.3.D'!Impression_des_titres</vt:lpstr>
      <vt:lpstr>'FA 2.1.A'!Impression_des_titres</vt:lpstr>
      <vt:lpstr>'FA 2.1.B'!Impression_des_titres</vt:lpstr>
      <vt:lpstr>'FA 2.1.C'!Impression_des_titres</vt:lpstr>
      <vt:lpstr>'FA 2.2.A'!Impression_des_titres</vt:lpstr>
      <vt:lpstr>'FA 2.2.B'!Impression_des_titres</vt:lpstr>
      <vt:lpstr>'FA 2.2.C'!Impression_des_titres</vt:lpstr>
      <vt:lpstr>'FA 2.2.D'!Impression_des_titres</vt:lpstr>
      <vt:lpstr>'FA 3.1.A'!Impression_des_titres</vt:lpstr>
      <vt:lpstr>'FA 3.1.B'!Impression_des_titres</vt:lpstr>
      <vt:lpstr>'FA 3.1.C'!Impression_des_titres</vt:lpstr>
      <vt:lpstr>'FA 3.1.D'!Impression_des_titres</vt:lpstr>
      <vt:lpstr>'FA 3.2.A'!Impression_des_titres</vt:lpstr>
      <vt:lpstr>'FA 4.1.A'!Impression_des_titres</vt:lpstr>
      <vt:lpstr>'FA 4.1.B'!Impression_des_titres</vt:lpstr>
      <vt:lpstr>'FA 4.1.C'!Impression_des_titres</vt:lpstr>
      <vt:lpstr>'FA 4.1.D'!Impression_des_titres</vt:lpstr>
      <vt:lpstr>'FA 4.2.A'!Impression_des_titres</vt:lpstr>
      <vt:lpstr>'FA 4.3.A'!Impression_des_titres</vt:lpstr>
      <vt:lpstr>'FA 4.3.B'!Impression_des_titres</vt:lpstr>
      <vt:lpstr>'FA 5.1.A'!Impression_des_titres</vt:lpstr>
      <vt:lpstr>'FA 5.1.B'!Impression_des_titres</vt:lpstr>
      <vt:lpstr>'FA 5.1.C'!Impression_des_titres</vt:lpstr>
      <vt:lpstr>'FA 5.2.A'!Impression_des_titres</vt:lpstr>
      <vt:lpstr>'FA 5.2.B'!Impression_des_titres</vt:lpstr>
      <vt:lpstr>'FA 5.2.C'!Impression_des_titres</vt:lpstr>
      <vt:lpstr>'FA 5.2.D'!Impression_des_titres</vt:lpstr>
      <vt:lpstr>'FA 5.2.E'!Impression_des_titres</vt:lpstr>
      <vt:lpstr>'FA 5.2.F'!Impression_des_titres</vt:lpstr>
      <vt:lpstr>'FA 5.2.G'!Impression_des_titres</vt:lpstr>
      <vt:lpstr>'FA 6.1.A'!Impression_des_titres</vt:lpstr>
      <vt:lpstr>'FA 6.1.B'!Impression_des_titres</vt:lpstr>
      <vt:lpstr>'FA 6.1.C'!Impression_des_titres</vt:lpstr>
      <vt:lpstr>'FA 6.1.D'!Impression_des_titres</vt:lpstr>
      <vt:lpstr>'FA 6.2.A'!Impression_des_titres</vt:lpstr>
      <vt:lpstr>'FA 6.2.B'!Impression_des_titres</vt:lpstr>
      <vt:lpstr>'FA 6.2.C'!Impression_des_titres</vt:lpstr>
      <vt:lpstr>'FA supp 1'!Impression_des_titres</vt:lpstr>
      <vt:lpstr>'FA supp 2'!Impression_des_titres</vt:lpstr>
      <vt:lpstr>'FA supp 3'!Impression_des_titres</vt:lpstr>
      <vt:lpstr>'FA 1.1.A'!Zone_d_impression</vt:lpstr>
      <vt:lpstr>'FA 1.1.B'!Zone_d_impression</vt:lpstr>
      <vt:lpstr>'FA 1.1.C'!Zone_d_impression</vt:lpstr>
      <vt:lpstr>'FA 1.2.A'!Zone_d_impression</vt:lpstr>
      <vt:lpstr>'FA 1.2.B'!Zone_d_impression</vt:lpstr>
      <vt:lpstr>'FA 1.2.C'!Zone_d_impression</vt:lpstr>
      <vt:lpstr>'FA 1.2.D'!Zone_d_impression</vt:lpstr>
      <vt:lpstr>'FA 1.2.E'!Zone_d_impression</vt:lpstr>
      <vt:lpstr>'FA 1.3.A'!Zone_d_impression</vt:lpstr>
      <vt:lpstr>'FA 1.3.B'!Zone_d_impression</vt:lpstr>
      <vt:lpstr>'FA 1.3.C'!Zone_d_impression</vt:lpstr>
      <vt:lpstr>'FA 1.3.D'!Zone_d_impression</vt:lpstr>
      <vt:lpstr>'FA 2.1.A'!Zone_d_impression</vt:lpstr>
      <vt:lpstr>'FA 2.1.B'!Zone_d_impression</vt:lpstr>
      <vt:lpstr>'FA 2.1.C'!Zone_d_impression</vt:lpstr>
      <vt:lpstr>'FA 2.2.A'!Zone_d_impression</vt:lpstr>
      <vt:lpstr>'FA 2.2.B'!Zone_d_impression</vt:lpstr>
      <vt:lpstr>'FA 2.2.C'!Zone_d_impression</vt:lpstr>
      <vt:lpstr>'FA 2.2.D'!Zone_d_impression</vt:lpstr>
      <vt:lpstr>'FA 3.1.A'!Zone_d_impression</vt:lpstr>
      <vt:lpstr>'FA 3.1.B'!Zone_d_impression</vt:lpstr>
      <vt:lpstr>'FA 3.1.C'!Zone_d_impression</vt:lpstr>
      <vt:lpstr>'FA 3.1.D'!Zone_d_impression</vt:lpstr>
      <vt:lpstr>'FA 3.2.A'!Zone_d_impression</vt:lpstr>
      <vt:lpstr>'FA 4.1.A'!Zone_d_impression</vt:lpstr>
      <vt:lpstr>'FA 4.1.B'!Zone_d_impression</vt:lpstr>
      <vt:lpstr>'FA 4.1.C'!Zone_d_impression</vt:lpstr>
      <vt:lpstr>'FA 4.1.D'!Zone_d_impression</vt:lpstr>
      <vt:lpstr>'FA 4.2.A'!Zone_d_impression</vt:lpstr>
      <vt:lpstr>'FA 4.3.A'!Zone_d_impression</vt:lpstr>
      <vt:lpstr>'FA 4.3.B'!Zone_d_impression</vt:lpstr>
      <vt:lpstr>'FA 5.1.A'!Zone_d_impression</vt:lpstr>
      <vt:lpstr>'FA 5.1.B'!Zone_d_impression</vt:lpstr>
      <vt:lpstr>'FA 5.1.C'!Zone_d_impression</vt:lpstr>
      <vt:lpstr>'FA 5.2.A'!Zone_d_impression</vt:lpstr>
      <vt:lpstr>'FA 5.2.B'!Zone_d_impression</vt:lpstr>
      <vt:lpstr>'FA 5.2.C'!Zone_d_impression</vt:lpstr>
      <vt:lpstr>'FA 5.2.D'!Zone_d_impression</vt:lpstr>
      <vt:lpstr>'FA 5.2.E'!Zone_d_impression</vt:lpstr>
      <vt:lpstr>'FA 5.2.F'!Zone_d_impression</vt:lpstr>
      <vt:lpstr>'FA 5.2.G'!Zone_d_impression</vt:lpstr>
      <vt:lpstr>'FA 6.1.A'!Zone_d_impression</vt:lpstr>
      <vt:lpstr>'FA 6.1.B'!Zone_d_impression</vt:lpstr>
      <vt:lpstr>'FA 6.1.C'!Zone_d_impression</vt:lpstr>
      <vt:lpstr>'FA 6.1.D'!Zone_d_impression</vt:lpstr>
      <vt:lpstr>'FA 6.2.A'!Zone_d_impression</vt:lpstr>
      <vt:lpstr>'FA 6.2.B'!Zone_d_impression</vt:lpstr>
      <vt:lpstr>'FA 6.2.C'!Zone_d_impression</vt:lpstr>
      <vt:lpstr>'FA supp 1'!Zone_d_impression</vt:lpstr>
      <vt:lpstr>'FA supp 2'!Zone_d_impression</vt:lpstr>
      <vt:lpstr>'FA supp 3'!Zone_d_impression</vt:lpstr>
    </vt:vector>
  </TitlesOfParts>
  <Manager/>
  <Company>Conseil Departemental des Yvelines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NASRI Imane</dc:creator>
  <cp:keywords/>
  <dc:description/>
  <cp:lastModifiedBy>MAISONNAVE Romain</cp:lastModifiedBy>
  <cp:revision/>
  <dcterms:created xsi:type="dcterms:W3CDTF">2024-10-22T14:53:47Z</dcterms:created>
  <dcterms:modified xsi:type="dcterms:W3CDTF">2026-04-30T13:41:07Z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0x01010025AE14587D3C4E4CB04A1D192E140070</vt:lpwstr>
  </property>
</Properties>
</file>